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eeq\Downloads\"/>
    </mc:Choice>
  </mc:AlternateContent>
  <bookViews>
    <workbookView xWindow="0" yWindow="0" windowWidth="28800" windowHeight="12315" tabRatio="0" firstSheet="1" activeTab="1"/>
  </bookViews>
  <sheets>
    <sheet name="Home" sheetId="11" r:id="rId1"/>
    <sheet name="Basic Data" sheetId="2" r:id="rId2"/>
    <sheet name="Increment Proceedings" sheetId="3" r:id="rId3"/>
    <sheet name="Sheet1" sheetId="10" state="hidden" r:id="rId4"/>
    <sheet name="1" sheetId="7" state="hidden" r:id="rId5"/>
    <sheet name="2" sheetId="8" state="hidden" r:id="rId6"/>
    <sheet name="3" sheetId="9" state="hidden" r:id="rId7"/>
  </sheets>
  <externalReferences>
    <externalReference r:id="rId8"/>
  </externalReferences>
  <definedNames>
    <definedName name="_xlnm._FilterDatabase" localSheetId="1" hidden="1">'Basic Data'!$U$6:$U$50</definedName>
    <definedName name="And" localSheetId="4">'1'!$E$12</definedName>
    <definedName name="And" localSheetId="5">'2'!$E$12</definedName>
    <definedName name="And" localSheetId="6">'3'!$E$12</definedName>
    <definedName name="And">#REF!</definedName>
    <definedName name="CurName1" localSheetId="4">'1'!$A$3</definedName>
    <definedName name="CurName1" localSheetId="5">'2'!$A$3</definedName>
    <definedName name="CurName1" localSheetId="6">'3'!$A$3</definedName>
    <definedName name="CurName1">#REF!</definedName>
    <definedName name="CurName2" localSheetId="4">'1'!$A$4</definedName>
    <definedName name="CurName2" localSheetId="5">'2'!$A$4</definedName>
    <definedName name="CurName2" localSheetId="6">'3'!$A$4</definedName>
    <definedName name="CurName2">#REF!</definedName>
    <definedName name="CurName3" localSheetId="4">'1'!$A$6</definedName>
    <definedName name="CurName3" localSheetId="5">'2'!$A$6</definedName>
    <definedName name="CurName3" localSheetId="6">'3'!$A$6</definedName>
    <definedName name="CurName3">#REF!</definedName>
    <definedName name="CurName4" localSheetId="4">'1'!$A$7</definedName>
    <definedName name="CurName4" localSheetId="5">'2'!$A$7</definedName>
    <definedName name="CurName4" localSheetId="6">'3'!$A$7</definedName>
    <definedName name="CurName4">#REF!</definedName>
    <definedName name="CurrencyName" localSheetId="4">'1'!$C$12</definedName>
    <definedName name="CurrencyName" localSheetId="5">'2'!$C$12</definedName>
    <definedName name="CurrencyName" localSheetId="6">'3'!$C$12</definedName>
    <definedName name="CurrencyName">#REF!</definedName>
    <definedName name="DashOrSpace" localSheetId="4">'1'!$A$9</definedName>
    <definedName name="DashOrSpace" localSheetId="5">'2'!$A$9</definedName>
    <definedName name="DashOrSpace" localSheetId="6">'3'!$A$9</definedName>
    <definedName name="DashOrSpace">#REF!</definedName>
    <definedName name="FracinWords" localSheetId="4">'1'!$B$15</definedName>
    <definedName name="FracinWords" localSheetId="5">'2'!$B$15</definedName>
    <definedName name="FracinWords" localSheetId="6">'3'!$B$15</definedName>
    <definedName name="FracinWords">#REF!</definedName>
    <definedName name="FracName" localSheetId="4">'1'!$H$12</definedName>
    <definedName name="FracName" localSheetId="5">'2'!$H$12</definedName>
    <definedName name="FracName" localSheetId="6">'3'!$H$12</definedName>
    <definedName name="FracName">#REF!</definedName>
    <definedName name="INWDS" localSheetId="4">#REF!</definedName>
    <definedName name="INWDS" localSheetId="5">#REF!</definedName>
    <definedName name="INWDS" localSheetId="6">#REF!</definedName>
    <definedName name="INWDS">#REF!</definedName>
    <definedName name="MainTable" localSheetId="4">'1'!$O$2:$P$28</definedName>
    <definedName name="MainTable" localSheetId="5">'2'!$O$2:$P$28</definedName>
    <definedName name="MainTable" localSheetId="6">'3'!$O$2:$P$28</definedName>
    <definedName name="MainTable">#REF!</definedName>
    <definedName name="NoInWords" localSheetId="4">'1'!$B$14</definedName>
    <definedName name="NoInWords" localSheetId="5">'2'!$B$14</definedName>
    <definedName name="NoInWords" localSheetId="6">'3'!$B$14</definedName>
    <definedName name="NoInWords">#REF!</definedName>
    <definedName name="Number" localSheetId="4">'1'!$A$2</definedName>
    <definedName name="Number" localSheetId="5">'2'!$A$2</definedName>
    <definedName name="Number" localSheetId="6">'3'!$A$2</definedName>
    <definedName name="Number">#REF!</definedName>
    <definedName name="Only" localSheetId="4">'1'!$J$12</definedName>
    <definedName name="Only" localSheetId="5">'2'!$J$12</definedName>
    <definedName name="Only" localSheetId="6">'3'!$J$12</definedName>
    <definedName name="Only">#REF!</definedName>
    <definedName name="_xlnm.Print_Area" localSheetId="2">'Increment Proceedings'!$A$1:$F$25</definedName>
    <definedName name="PurOrderAmt">'[1]Purchase Order'!$H$35</definedName>
    <definedName name="Rs" localSheetId="4">#REF!</definedName>
    <definedName name="Rs" localSheetId="5">#REF!</definedName>
    <definedName name="Rs" localSheetId="6">#REF!</definedName>
    <definedName name="Rs">#REF!</definedName>
    <definedName name="SpellNo1" localSheetId="4">#REF!</definedName>
    <definedName name="SpellNo1" localSheetId="5">#REF!</definedName>
    <definedName name="SpellNo1" localSheetId="6">#REF!</definedName>
    <definedName name="SpellNo1">#REF!</definedName>
    <definedName name="SpellNo2" localSheetId="4">#REF!</definedName>
    <definedName name="SpellNo2" localSheetId="5">#REF!</definedName>
    <definedName name="SpellNo2" localSheetId="6">#REF!</definedName>
    <definedName name="SpellNo2">#REF!</definedName>
    <definedName name="SpellNo3" localSheetId="4">#REF!</definedName>
    <definedName name="SpellNo3" localSheetId="5">#REF!</definedName>
    <definedName name="SpellNo3" localSheetId="6">#REF!</definedName>
    <definedName name="SpellNo3">#REF!</definedName>
    <definedName name="SpellNo4" localSheetId="4">#REF!</definedName>
    <definedName name="SpellNo4" localSheetId="5">#REF!</definedName>
    <definedName name="SpellNo4" localSheetId="6">#REF!</definedName>
    <definedName name="SpellNo4">#REF!</definedName>
    <definedName name="SpellNo5" localSheetId="4">#REF!</definedName>
    <definedName name="SpellNo5" localSheetId="5">#REF!</definedName>
    <definedName name="SpellNo5" localSheetId="6">#REF!</definedName>
    <definedName name="SpellNo5">#REF!</definedName>
    <definedName name="SpellNoStyle" localSheetId="4">#REF!</definedName>
    <definedName name="SpellNoStyle" localSheetId="5">#REF!</definedName>
    <definedName name="SpellNoStyle" localSheetId="6">#REF!</definedName>
    <definedName name="SpellNoStyle">#REF!</definedName>
    <definedName name="Z_56049EE5_5166_44C0_9A54_7312E4315133_.wvu.Cols" localSheetId="1" hidden="1">'Basic Data'!$AI:$XFD</definedName>
    <definedName name="Z_56049EE5_5166_44C0_9A54_7312E4315133_.wvu.Cols" localSheetId="2" hidden="1">'Increment Proceedings'!$M:$XFD</definedName>
    <definedName name="Z_56049EE5_5166_44C0_9A54_7312E4315133_.wvu.PrintArea" localSheetId="2" hidden="1">'Increment Proceedings'!$A$1:$F$25</definedName>
    <definedName name="Z_56049EE5_5166_44C0_9A54_7312E4315133_.wvu.Rows" localSheetId="1" hidden="1">'Basic Data'!$54:$87</definedName>
    <definedName name="Z_BD5FDB45_4B47_4116_940E_3FC898BD85DB_.wvu.Cols" localSheetId="1" hidden="1">'Basic Data'!$AI:$XFD</definedName>
    <definedName name="Z_BD5FDB45_4B47_4116_940E_3FC898BD85DB_.wvu.Cols" localSheetId="2" hidden="1">'Increment Proceedings'!$M:$XFD</definedName>
    <definedName name="Z_BD5FDB45_4B47_4116_940E_3FC898BD85DB_.wvu.PrintArea" localSheetId="2" hidden="1">'Increment Proceedings'!$A$1:$F$25</definedName>
    <definedName name="Z_BD5FDB45_4B47_4116_940E_3FC898BD85DB_.wvu.Rows" localSheetId="1" hidden="1">'Basic Data'!$54:$87</definedName>
  </definedNames>
  <calcPr calcId="152511"/>
  <customWorkbookViews>
    <customWorkbookView name="USER - Personal View" guid="{56049EE5-5166-44C0-9A54-7312E4315133}" mergeInterval="0" personalView="1" maximized="1" xWindow="1" yWindow="1" windowWidth="1366" windowHeight="538" activeSheetId="2"/>
    <customWorkbookView name="SHYJU.B - Personal View" guid="{BD5FDB45-4B47-4116-940E-3FC898BD85DB}" mergeInterval="0" personalView="1" maximized="1" xWindow="1" yWindow="1" windowWidth="1366" windowHeight="538" activeSheetId="2"/>
  </customWorkbookViews>
</workbook>
</file>

<file path=xl/calcChain.xml><?xml version="1.0" encoding="utf-8"?>
<calcChain xmlns="http://schemas.openxmlformats.org/spreadsheetml/2006/main">
  <c r="T8" i="2" l="1"/>
  <c r="V8" i="2" s="1"/>
  <c r="U8" i="2" s="1"/>
  <c r="T9" i="2"/>
  <c r="V9" i="2" s="1"/>
  <c r="U9" i="2" s="1"/>
  <c r="T10" i="2"/>
  <c r="V10" i="2" s="1"/>
  <c r="U10" i="2" s="1"/>
  <c r="T11" i="2"/>
  <c r="V11" i="2" s="1"/>
  <c r="U11" i="2" s="1"/>
  <c r="T12" i="2"/>
  <c r="V12" i="2" s="1"/>
  <c r="U12" i="2" s="1"/>
  <c r="T13" i="2"/>
  <c r="V13" i="2" s="1"/>
  <c r="U13" i="2" s="1"/>
  <c r="T14" i="2"/>
  <c r="V14" i="2" s="1"/>
  <c r="U14" i="2" s="1"/>
  <c r="T15" i="2"/>
  <c r="V15" i="2" s="1"/>
  <c r="U15" i="2" s="1"/>
  <c r="T16" i="2"/>
  <c r="V16" i="2" s="1"/>
  <c r="U16" i="2" s="1"/>
  <c r="T17" i="2"/>
  <c r="V17" i="2" s="1"/>
  <c r="U17" i="2" s="1"/>
  <c r="T18" i="2"/>
  <c r="V18" i="2" s="1"/>
  <c r="U18" i="2" s="1"/>
  <c r="T19" i="2"/>
  <c r="V19" i="2" s="1"/>
  <c r="U19" i="2" s="1"/>
  <c r="T20" i="2"/>
  <c r="V20" i="2" s="1"/>
  <c r="U20" i="2" s="1"/>
  <c r="T21" i="2"/>
  <c r="V21" i="2" s="1"/>
  <c r="U21" i="2" s="1"/>
  <c r="T22" i="2"/>
  <c r="V22" i="2" s="1"/>
  <c r="U22" i="2" s="1"/>
  <c r="T23" i="2"/>
  <c r="V23" i="2" s="1"/>
  <c r="U23" i="2" s="1"/>
  <c r="T24" i="2"/>
  <c r="V24" i="2" s="1"/>
  <c r="U24" i="2" s="1"/>
  <c r="T25" i="2"/>
  <c r="V25" i="2" s="1"/>
  <c r="U25" i="2" s="1"/>
  <c r="T26" i="2"/>
  <c r="V26" i="2" s="1"/>
  <c r="U26" i="2" s="1"/>
  <c r="T27" i="2"/>
  <c r="V27" i="2" s="1"/>
  <c r="U27" i="2" s="1"/>
  <c r="T28" i="2"/>
  <c r="V28" i="2" s="1"/>
  <c r="U28" i="2" s="1"/>
  <c r="T29" i="2"/>
  <c r="V29" i="2" s="1"/>
  <c r="U29" i="2" s="1"/>
  <c r="T30" i="2"/>
  <c r="V30" i="2" s="1"/>
  <c r="U30" i="2" s="1"/>
  <c r="T31" i="2"/>
  <c r="V31" i="2" s="1"/>
  <c r="U31" i="2" s="1"/>
  <c r="T32" i="2"/>
  <c r="V32" i="2" s="1"/>
  <c r="U32" i="2" s="1"/>
  <c r="T33" i="2"/>
  <c r="V33" i="2" s="1"/>
  <c r="U33" i="2" s="1"/>
  <c r="T34" i="2"/>
  <c r="V34" i="2" s="1"/>
  <c r="U34" i="2" s="1"/>
  <c r="T35" i="2"/>
  <c r="V35" i="2" s="1"/>
  <c r="U35" i="2" s="1"/>
  <c r="T36" i="2"/>
  <c r="V36" i="2" s="1"/>
  <c r="U36" i="2" s="1"/>
  <c r="T37" i="2"/>
  <c r="V37" i="2" s="1"/>
  <c r="U37" i="2" s="1"/>
  <c r="T38" i="2"/>
  <c r="V38" i="2" s="1"/>
  <c r="U38" i="2" s="1"/>
  <c r="T39" i="2"/>
  <c r="V39" i="2" s="1"/>
  <c r="U39" i="2" s="1"/>
  <c r="T40" i="2"/>
  <c r="V40" i="2" s="1"/>
  <c r="U40" i="2" s="1"/>
  <c r="T41" i="2"/>
  <c r="V41" i="2" s="1"/>
  <c r="U41" i="2" s="1"/>
  <c r="T42" i="2"/>
  <c r="V42" i="2" s="1"/>
  <c r="U42" i="2" s="1"/>
  <c r="T43" i="2"/>
  <c r="V43" i="2" s="1"/>
  <c r="U43" i="2" s="1"/>
  <c r="T44" i="2"/>
  <c r="V44" i="2" s="1"/>
  <c r="U44" i="2" s="1"/>
  <c r="T45" i="2"/>
  <c r="V45" i="2" s="1"/>
  <c r="U45" i="2" s="1"/>
  <c r="T46" i="2"/>
  <c r="V46" i="2" s="1"/>
  <c r="U46" i="2" s="1"/>
  <c r="T47" i="2"/>
  <c r="V47" i="2" s="1"/>
  <c r="U47" i="2" s="1"/>
  <c r="T48" i="2"/>
  <c r="V48" i="2" s="1"/>
  <c r="U48" i="2" s="1"/>
  <c r="T49" i="2"/>
  <c r="V49" i="2" s="1"/>
  <c r="U49" i="2" s="1"/>
  <c r="T50" i="2"/>
  <c r="V50" i="2" s="1"/>
  <c r="U50" i="2" s="1"/>
  <c r="T7" i="2"/>
  <c r="V7" i="2" s="1"/>
  <c r="U7" i="2" s="1"/>
  <c r="N2" i="3"/>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7" i="2"/>
  <c r="K8" i="2" l="1"/>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7" i="2"/>
  <c r="AD25" i="2"/>
  <c r="AD26" i="2"/>
  <c r="AD27" i="2"/>
  <c r="AD28" i="2"/>
  <c r="AD29" i="2"/>
  <c r="AD30" i="2"/>
  <c r="AD31" i="2"/>
  <c r="AD32" i="2"/>
  <c r="AD33" i="2"/>
  <c r="AD34" i="2"/>
  <c r="AD35" i="2"/>
  <c r="AD36" i="2"/>
  <c r="AD37" i="2"/>
  <c r="AD38" i="2"/>
  <c r="AD39" i="2"/>
  <c r="AD40" i="2"/>
  <c r="AD41" i="2"/>
  <c r="AD42" i="2"/>
  <c r="AD43" i="2"/>
  <c r="AD44" i="2"/>
  <c r="AD24" i="2"/>
  <c r="AD21" i="2"/>
  <c r="AD22" i="2"/>
  <c r="AD23" i="2"/>
  <c r="AD8" i="2"/>
  <c r="AD9" i="2"/>
  <c r="AD10" i="2"/>
  <c r="AD11" i="2"/>
  <c r="AD12" i="2"/>
  <c r="AD13" i="2"/>
  <c r="AD14" i="2"/>
  <c r="AD15" i="2"/>
  <c r="AD16" i="2"/>
  <c r="AD17" i="2"/>
  <c r="AD18" i="2"/>
  <c r="AD19" i="2"/>
  <c r="AD20" i="2"/>
  <c r="AD7" i="2"/>
  <c r="D19" i="3" l="1"/>
  <c r="A5" i="3" l="1"/>
  <c r="A7" i="3" l="1"/>
  <c r="A3" i="3"/>
  <c r="A2" i="3"/>
  <c r="A1" i="3"/>
  <c r="U4" i="3" l="1"/>
  <c r="E15" i="3" s="1"/>
  <c r="T4" i="3"/>
  <c r="D15" i="3" s="1"/>
  <c r="Q4" i="3"/>
  <c r="E12" i="3" s="1"/>
  <c r="S4" i="3"/>
  <c r="A15" i="3" s="1"/>
  <c r="P4" i="3"/>
  <c r="D12" i="3" s="1"/>
  <c r="O4" i="3"/>
  <c r="N4" i="3"/>
  <c r="R4" i="3"/>
  <c r="A12" i="3" l="1"/>
  <c r="A2" i="7"/>
  <c r="C12" i="7" s="1"/>
  <c r="A2" i="8"/>
  <c r="J12" i="8" s="1"/>
  <c r="A9" i="3"/>
  <c r="F14" i="3"/>
  <c r="V4" i="3"/>
  <c r="F15" i="3" s="1"/>
  <c r="C5" i="8" l="1"/>
  <c r="F5" i="8" s="1"/>
  <c r="H5" i="8" s="1"/>
  <c r="J5" i="8" s="1"/>
  <c r="L5" i="8" s="1"/>
  <c r="C12" i="8"/>
  <c r="C7" i="8"/>
  <c r="F7" i="8" s="1"/>
  <c r="H7" i="8" s="1"/>
  <c r="J7" i="8" s="1"/>
  <c r="L7" i="8" s="1"/>
  <c r="C6" i="8"/>
  <c r="F6" i="8" s="1"/>
  <c r="H6" i="8" s="1"/>
  <c r="J6" i="8" s="1"/>
  <c r="L6" i="8" s="1"/>
  <c r="J12" i="7"/>
  <c r="C3" i="8"/>
  <c r="F3" i="8" s="1"/>
  <c r="H3" i="8" s="1"/>
  <c r="J3" i="8" s="1"/>
  <c r="L3" i="8" s="1"/>
  <c r="C9" i="8"/>
  <c r="D9" i="8" s="1"/>
  <c r="C4" i="8"/>
  <c r="F4" i="8" s="1"/>
  <c r="H4" i="8" s="1"/>
  <c r="C8" i="8"/>
  <c r="F8" i="8" s="1"/>
  <c r="H8" i="8" s="1"/>
  <c r="L8" i="8" s="1"/>
  <c r="C4" i="7"/>
  <c r="F4" i="7" s="1"/>
  <c r="H4" i="7" s="1"/>
  <c r="C9" i="7"/>
  <c r="D9" i="7" s="1"/>
  <c r="A2" i="9"/>
  <c r="C5" i="9" s="1"/>
  <c r="F5" i="9" s="1"/>
  <c r="H5" i="9" s="1"/>
  <c r="J5" i="9" s="1"/>
  <c r="L5" i="9" s="1"/>
  <c r="C3" i="7"/>
  <c r="F3" i="7" s="1"/>
  <c r="H3" i="7" s="1"/>
  <c r="J3" i="7" s="1"/>
  <c r="L3" i="7" s="1"/>
  <c r="C5" i="7"/>
  <c r="F5" i="7" s="1"/>
  <c r="H5" i="7" s="1"/>
  <c r="J5" i="7" s="1"/>
  <c r="L5" i="7" s="1"/>
  <c r="C6" i="7"/>
  <c r="F6" i="7" s="1"/>
  <c r="H6" i="7" s="1"/>
  <c r="J6" i="7" s="1"/>
  <c r="L6" i="7" s="1"/>
  <c r="C8" i="7"/>
  <c r="F8" i="7" s="1"/>
  <c r="H8" i="7" s="1"/>
  <c r="L8" i="7" s="1"/>
  <c r="C7" i="7"/>
  <c r="F7" i="7" s="1"/>
  <c r="H7" i="7" s="1"/>
  <c r="J7" i="7" s="1"/>
  <c r="L7" i="7" s="1"/>
  <c r="C3" i="9" l="1"/>
  <c r="F3" i="9" s="1"/>
  <c r="H3" i="9" s="1"/>
  <c r="J3" i="9" s="1"/>
  <c r="L3" i="9" s="1"/>
  <c r="F9" i="8"/>
  <c r="H9" i="8" s="1"/>
  <c r="L9" i="8" s="1"/>
  <c r="B15" i="8" s="1"/>
  <c r="E12" i="8"/>
  <c r="J12" i="9"/>
  <c r="C12" i="9"/>
  <c r="J4" i="8"/>
  <c r="L4" i="8" s="1"/>
  <c r="B14" i="8" s="1"/>
  <c r="C4" i="9"/>
  <c r="F4" i="9" s="1"/>
  <c r="H4" i="9" s="1"/>
  <c r="C7" i="9"/>
  <c r="F7" i="9" s="1"/>
  <c r="H7" i="9" s="1"/>
  <c r="J7" i="9" s="1"/>
  <c r="L7" i="9" s="1"/>
  <c r="C6" i="9"/>
  <c r="F6" i="9" s="1"/>
  <c r="H6" i="9" s="1"/>
  <c r="J6" i="9" s="1"/>
  <c r="L6" i="9" s="1"/>
  <c r="E12" i="7"/>
  <c r="C8" i="9"/>
  <c r="F8" i="9" s="1"/>
  <c r="H8" i="9" s="1"/>
  <c r="L8" i="9" s="1"/>
  <c r="C9" i="9"/>
  <c r="J4" i="7"/>
  <c r="L4" i="7" s="1"/>
  <c r="B14" i="7" s="1"/>
  <c r="F9" i="7"/>
  <c r="H9" i="7" s="1"/>
  <c r="L9" i="7" s="1"/>
  <c r="B15" i="7" s="1"/>
  <c r="J4" i="9" l="1"/>
  <c r="L4" i="9" s="1"/>
  <c r="B14" i="9" s="1"/>
  <c r="H12" i="8"/>
  <c r="B23" i="8" s="1"/>
  <c r="E12" i="9"/>
  <c r="D9" i="9"/>
  <c r="H12" i="7"/>
  <c r="B21" i="7" s="1"/>
  <c r="F9" i="9"/>
  <c r="H9" i="9" s="1"/>
  <c r="H12" i="9" s="1"/>
  <c r="B25" i="7"/>
  <c r="B25" i="8"/>
  <c r="B21" i="8" l="1"/>
  <c r="B17" i="8"/>
  <c r="B19" i="8"/>
  <c r="B23" i="7"/>
  <c r="T13" i="3" s="1"/>
  <c r="B17" i="7"/>
  <c r="B19" i="7"/>
  <c r="L9" i="9"/>
  <c r="B15" i="9" s="1"/>
  <c r="B17" i="9" s="1"/>
  <c r="T15" i="3"/>
  <c r="B25" i="9" l="1"/>
  <c r="B23" i="9"/>
  <c r="B19" i="9"/>
  <c r="B21" i="9"/>
</calcChain>
</file>

<file path=xl/comments1.xml><?xml version="1.0" encoding="utf-8"?>
<comments xmlns="http://schemas.openxmlformats.org/spreadsheetml/2006/main">
  <authors>
    <author>Shailesh Shah</author>
  </authors>
  <commentList>
    <comment ref="A9" authorId="0" shapeId="0">
      <text>
        <r>
          <rPr>
            <b/>
            <sz val="9"/>
            <color indexed="81"/>
            <rFont val="Tahoma"/>
            <family val="2"/>
          </rPr>
          <t>Shailesh Shah:</t>
        </r>
        <r>
          <rPr>
            <sz val="9"/>
            <color indexed="81"/>
            <rFont val="Tahoma"/>
            <family val="2"/>
          </rPr>
          <t xml:space="preserve">
Select  - {Dash} or  {space bar}
to joint two words.
e.g. Twenty-Five or
       Twenty Five</t>
        </r>
      </text>
    </comment>
  </commentList>
</comments>
</file>

<file path=xl/comments2.xml><?xml version="1.0" encoding="utf-8"?>
<comments xmlns="http://schemas.openxmlformats.org/spreadsheetml/2006/main">
  <authors>
    <author>Shailesh Shah</author>
  </authors>
  <commentList>
    <comment ref="A9" authorId="0" shapeId="0">
      <text>
        <r>
          <rPr>
            <b/>
            <sz val="9"/>
            <color indexed="81"/>
            <rFont val="Tahoma"/>
            <family val="2"/>
          </rPr>
          <t>Shailesh Shah:</t>
        </r>
        <r>
          <rPr>
            <sz val="9"/>
            <color indexed="81"/>
            <rFont val="Tahoma"/>
            <family val="2"/>
          </rPr>
          <t xml:space="preserve">
Select  - {Dash} or  {space bar}
to joint two words.
e.g. Twenty-Five or
       Twenty Five</t>
        </r>
      </text>
    </comment>
  </commentList>
</comments>
</file>

<file path=xl/comments3.xml><?xml version="1.0" encoding="utf-8"?>
<comments xmlns="http://schemas.openxmlformats.org/spreadsheetml/2006/main">
  <authors>
    <author>Shailesh Shah</author>
  </authors>
  <commentList>
    <comment ref="A9" authorId="0" shapeId="0">
      <text>
        <r>
          <rPr>
            <b/>
            <sz val="9"/>
            <color indexed="81"/>
            <rFont val="Tahoma"/>
            <family val="2"/>
          </rPr>
          <t>Shailesh Shah:</t>
        </r>
        <r>
          <rPr>
            <sz val="9"/>
            <color indexed="81"/>
            <rFont val="Tahoma"/>
            <family val="2"/>
          </rPr>
          <t xml:space="preserve">
Select  - {Dash} or  {space bar}
to joint two words.
e.g. Twenty-Five or
       Twenty Five</t>
        </r>
      </text>
    </comment>
  </commentList>
</comments>
</file>

<file path=xl/sharedStrings.xml><?xml version="1.0" encoding="utf-8"?>
<sst xmlns="http://schemas.openxmlformats.org/spreadsheetml/2006/main" count="378" uniqueCount="185">
  <si>
    <t>Proceedings No</t>
  </si>
  <si>
    <t>Date</t>
  </si>
  <si>
    <t>SL.No</t>
  </si>
  <si>
    <t>Name of Employee</t>
  </si>
  <si>
    <t>Designation</t>
  </si>
  <si>
    <t>Scale of Pay</t>
  </si>
  <si>
    <t>Increment Date</t>
  </si>
  <si>
    <t>Previous Increment Date</t>
  </si>
  <si>
    <t>Increment Rate</t>
  </si>
  <si>
    <t>Remarks</t>
  </si>
  <si>
    <t>Name of Sanctioned Authority</t>
  </si>
  <si>
    <t>30700-800-33900-900-37500-1000-42500-1100-48000-1200-54000-1350-59400-1500-65400</t>
  </si>
  <si>
    <t>27800-700-29900-800-33900-900-37500-1000-42500-1100-48000-1200-54000-1350-59400</t>
  </si>
  <si>
    <t>25200-650-27800-700-29900-800-33900-900-37500-1000-42500-1100-48000-1200-54000</t>
  </si>
  <si>
    <t>Accountant</t>
  </si>
  <si>
    <t>Senior Clerk</t>
  </si>
  <si>
    <t>Clerk</t>
  </si>
  <si>
    <t xml:space="preserve"> )</t>
  </si>
  <si>
    <t xml:space="preserve">( Present - </t>
  </si>
  <si>
    <t xml:space="preserve"> Dated : </t>
  </si>
  <si>
    <t xml:space="preserve">Order No :  </t>
  </si>
  <si>
    <t>Existing Basic Pay</t>
  </si>
  <si>
    <t>/-</t>
  </si>
  <si>
    <t>(</t>
  </si>
  <si>
    <t>)</t>
  </si>
  <si>
    <t>Conversion of Numerical values to Words in Excel Work sheet</t>
  </si>
  <si>
    <t>One</t>
  </si>
  <si>
    <t>Rupee</t>
  </si>
  <si>
    <t>Abaj</t>
  </si>
  <si>
    <t xml:space="preserve"> </t>
  </si>
  <si>
    <t>Two</t>
  </si>
  <si>
    <t>Rupees</t>
  </si>
  <si>
    <t>Crore</t>
  </si>
  <si>
    <t>Three</t>
  </si>
  <si>
    <t>and</t>
  </si>
  <si>
    <t>Lakh</t>
  </si>
  <si>
    <t>Four</t>
  </si>
  <si>
    <t>Paisa</t>
  </si>
  <si>
    <t>Thousand</t>
  </si>
  <si>
    <t>Five</t>
  </si>
  <si>
    <t>Paise</t>
  </si>
  <si>
    <t>Hundred</t>
  </si>
  <si>
    <t>Six</t>
  </si>
  <si>
    <t>Only</t>
  </si>
  <si>
    <t xml:space="preserve">  </t>
  </si>
  <si>
    <t>Seven</t>
  </si>
  <si>
    <t>-</t>
  </si>
  <si>
    <t>Eight</t>
  </si>
  <si>
    <t>Nine</t>
  </si>
  <si>
    <t>Ten</t>
  </si>
  <si>
    <t>Word used in Result &gt;&gt;</t>
  </si>
  <si>
    <t>Eleven</t>
  </si>
  <si>
    <t>Twelve</t>
  </si>
  <si>
    <t>Only Rupees in wds  &gt;&gt;&gt;</t>
  </si>
  <si>
    <t>Thirteen</t>
  </si>
  <si>
    <t>Only Paise in wds   &gt;&gt;&gt;</t>
  </si>
  <si>
    <t>Fourteen</t>
  </si>
  <si>
    <t>Fifteen</t>
  </si>
  <si>
    <t>Result 1</t>
  </si>
  <si>
    <t>Sixteen</t>
  </si>
  <si>
    <t>Seventeen</t>
  </si>
  <si>
    <t>Result 2</t>
  </si>
  <si>
    <t>Eighteen</t>
  </si>
  <si>
    <t>Nineteen</t>
  </si>
  <si>
    <t>Result 3</t>
  </si>
  <si>
    <t>Twenty</t>
  </si>
  <si>
    <t>Thirty</t>
  </si>
  <si>
    <t>Result 4</t>
  </si>
  <si>
    <t>Forty</t>
  </si>
  <si>
    <t>Fifty</t>
  </si>
  <si>
    <t>Result 5</t>
  </si>
  <si>
    <t>Sixty</t>
  </si>
  <si>
    <t>Seventy</t>
  </si>
  <si>
    <t>Eighty</t>
  </si>
  <si>
    <t>Ninety</t>
  </si>
  <si>
    <t xml:space="preserve">Sub:-Establishment-Authorization of  annual Increment to the incumbent orders issued   </t>
  </si>
  <si>
    <t xml:space="preserve">Proceedings of the  Secretary </t>
  </si>
  <si>
    <t>Secretary</t>
  </si>
  <si>
    <t xml:space="preserve"> is sanctioned as shown below . </t>
  </si>
  <si>
    <t>Rate of Increment</t>
  </si>
  <si>
    <t xml:space="preserve">Basic Pay as on </t>
  </si>
  <si>
    <t xml:space="preserve"> : </t>
  </si>
  <si>
    <t>Scale of pay</t>
  </si>
  <si>
    <t>Present pay</t>
  </si>
  <si>
    <t xml:space="preserve">Necessary entries have been made in the Service Book of the above incumbent . </t>
  </si>
  <si>
    <t>Name of Incumbent</t>
  </si>
  <si>
    <t>To,</t>
  </si>
  <si>
    <t>Individual</t>
  </si>
  <si>
    <t>Copy to</t>
  </si>
  <si>
    <t>Stock File / Spare</t>
  </si>
  <si>
    <t>Accounts Section</t>
  </si>
  <si>
    <t>A4 - 4342/16</t>
  </si>
  <si>
    <t>Head Clerk</t>
  </si>
  <si>
    <t>01.03.2016</t>
  </si>
  <si>
    <t>93000-2000-97000-2200-108000-2400-120000</t>
  </si>
  <si>
    <t>89000-2000-97000-2200-108000-2400-120000</t>
  </si>
  <si>
    <t>85000-2000-97000-2200-108000-2400-117600</t>
  </si>
  <si>
    <t>81000-2000-97000-2200-108000-2400-117600</t>
  </si>
  <si>
    <t>77400-1800-81000-2000-97000-2200-108000-2400-115200</t>
  </si>
  <si>
    <t>68700-1650-72000-1800-81000-2000-97000-2200-108000-2400-110400</t>
  </si>
  <si>
    <t>60900-1500-65400-1650-72000-1800-81000-2000-97000-2200-103600</t>
  </si>
  <si>
    <t>55350-1350-59400-1500-65400-1650-72000-1800-81000-2000-97000-2200-101400</t>
  </si>
  <si>
    <t>45800-1100-48000-1200-54000-1350-59400-1500-65400-1650-72000-1800-81000-2000-89000</t>
  </si>
  <si>
    <t>42500-1100-48000-1200-54000-1350-59400-1500-65400-1650-72000-1800-81000-2000-87000</t>
  </si>
  <si>
    <t>40500-1000-42500-1100-48000-1200-54000-1350-59400-1500-65400-1650-72000-1800-81000-2000-85000</t>
  </si>
  <si>
    <t>39500-1000-42500-1100-48000-1200-54000-1350-59400-1500-65400-1650-72000-1800-81000-2000-83000</t>
  </si>
  <si>
    <t>36600-900-37500-1000-42500-1100-48000-1200-54000-1350-59400-1500-65400-1650-72000-1800-79200</t>
  </si>
  <si>
    <t>35700-900-37500-1000-42500-1100-48000-1200-54000-1350-59400-1500-65400-1650-72000-1800-75600</t>
  </si>
  <si>
    <t>32300-800-33900-900-37500-1000-42500-1100-48000-1200-54000-1350-59400-1500-65400-1650-68700</t>
  </si>
  <si>
    <t>29200-700-29900-800-33900-900-37500-1000-42500-1100-48000-1200-54000-1350-59400-1500-65400</t>
  </si>
  <si>
    <t>29200-700-29900-800-33900-900-37500-1000-42500-1100-48000-1200-54000-1350-59400-1500-62400</t>
  </si>
  <si>
    <t>26500-650-27800-700-29900-800-33900-900-37500-1000-42500-1100-48000-1200-54000-1350-56700</t>
  </si>
  <si>
    <t>22200-600-25200-650-27800-700-29900-800-33900-900-37500-1000-42500-1100-48000</t>
  </si>
  <si>
    <t>20000-550-22200-600-25200-650-27800-700-29900-800-33900-900-37500-1000-42500-1100-45800</t>
  </si>
  <si>
    <t>19000-500-20000-550-22200-600-25200-650-27800-700-29900-800-33900-900-37500-1000-42500-1100-43600</t>
  </si>
  <si>
    <t>18000-500-20000-550-22200-600-25200-650-27800-700-29900-800-33900-900-37500-1000-41500</t>
  </si>
  <si>
    <t>17500-500-20000-550-22200-600-25200-650-27800-700-29900-800-33900-900-37500-1000-39500</t>
  </si>
  <si>
    <t>17000-500-20000-550-22200-600-25200-650-27800-700-29900-800-33900-900-37500</t>
  </si>
  <si>
    <t>16500-500-20000-550-22200-600-25200-650-27800-700-29900-800-33900-900-35700</t>
  </si>
  <si>
    <t>8500-230-9190-250-9940-270-11020-300-12220-330-13210</t>
  </si>
  <si>
    <t>8730-230-9190-250-9940-270-11020-300-12220-330-13540</t>
  </si>
  <si>
    <t>5520-120-6000-140-6700-160-7500-180-8400</t>
  </si>
  <si>
    <t>Sl. No.</t>
  </si>
  <si>
    <t>Existing Scales of Pay - 2014</t>
  </si>
  <si>
    <t>Revised Sclaes of Pay - 2019</t>
  </si>
  <si>
    <t>23000-700-27900-800-31100-900-38300-1000-42300-1100-47800-1200-50200</t>
  </si>
  <si>
    <t>23700-700-27900-800-31100-900-38300-1000-42300-1100-47800-1200-52600</t>
  </si>
  <si>
    <t>24400-700-27900-800-31100-900-38300-1000-42300-1100-47800-1200-52600-1300-55200</t>
  </si>
  <si>
    <t>25100-700-27900-800-31100-900-38300-1000-42300-1100-47800-1200-52600-1300-56500-1400-57900</t>
  </si>
  <si>
    <t>26500-700-27900-800-31100-900-38300-1000-42300-1100-47800-1200-52600-1300-56500-1400-60700</t>
  </si>
  <si>
    <t>27900-800-31100-900-38300-1000-42300-1100-47800-1200-52600-1300-56500-1400-60700-1500-63700</t>
  </si>
  <si>
    <t>31100-900-38300-1000-42300-1100-47800-1200-52600-1300-56500-1400-60700-1500-65200-1600-66800</t>
  </si>
  <si>
    <t>35600-900-38300-1000-42300-1100-47800-1200-52600-1300-56500-1400-60700-1500-65200-1600-70000-1800-75400</t>
  </si>
  <si>
    <t>37400-900-38300-1000-42300-1100-47800-1200-52600-1300-56500-1400-60700-1500-65200-1600-70000-1800-79000</t>
  </si>
  <si>
    <t>39300-1000-42300-1100-47800-1200-52600-1300-56500-1400-60700-1500-65200-1600-70000-1800-79000-2000-83000</t>
  </si>
  <si>
    <t>41300-1000-42300-1100-47800-1200-52600-1300-56500-1400-60700-1500-65200-1600-70000-1800-79000-2000-87000</t>
  </si>
  <si>
    <t>43400-1100-47800-1200-52600-1300-56500-1400-60700-1500-65200-1600-70000-1800-79000-2000-89000-2200-91200</t>
  </si>
  <si>
    <t>45600-1100-47800-1200-52600-1300-56500-1400-60700-1500-65200-1600-70000-1800-79000-2000-89000-2200-95600</t>
  </si>
  <si>
    <t>50200-1200-52600-1300-56500-1400-60700-1500-65200-1600-70000-1800-79000-2000-89000-2200-97800-2500-105300</t>
  </si>
  <si>
    <t>51400-1200-52600-1300-56500-1400-60700-1500-65200-1600-70000-1800-79000-2000-89000-2200-97800-2500-110300</t>
  </si>
  <si>
    <t>55200-1300-56500-1400-60700-1500-65200-1600-70000-1800-79000-2000-89000-2200-97800-2500-115300</t>
  </si>
  <si>
    <t>56500-1400-60700-1500-65200-1600-70000-1800-79000-2000-89000-2200-97800-2500-115300-2800-118100</t>
  </si>
  <si>
    <t>59300-1400-60700-1500-65200-1600-70000-1800-79000-2000-89000-2200-97800-2500-115300-2800-120900</t>
  </si>
  <si>
    <t>63700-1500-65200-1600-70000-1800-79000-2000-89000-2200-97800-2500-115300-2800-123700</t>
  </si>
  <si>
    <t>77200-1800-79000-2000-89000-2200-97800-2500-115300-2800-140500</t>
  </si>
  <si>
    <t>85000-2000-89000-2200-97800-2500-115300-2800-140500-3100-143600</t>
  </si>
  <si>
    <t>95600-2200-97800-2500-115300-2800-140500-3100-149800-3400-153200</t>
  </si>
  <si>
    <t>107800-2500-115300-2800-140500-3100-149800-3400-160000</t>
  </si>
  <si>
    <t>112800-2500-115300-2800-140500-3100-149800-3400-163400</t>
  </si>
  <si>
    <t>118100-2800-140500-3100-149800-3400-163400</t>
  </si>
  <si>
    <t>123700-2800-140500-3100-149800-3400-166800</t>
  </si>
  <si>
    <t>129300-2800-140500-3100-149800-3400-166800</t>
  </si>
  <si>
    <t>Assistant Secretary (HG)</t>
  </si>
  <si>
    <t>Junior Superintendent (HG)</t>
  </si>
  <si>
    <t>Assistant Secretary</t>
  </si>
  <si>
    <r>
      <t xml:space="preserve">Junior
</t>
    </r>
    <r>
      <rPr>
        <sz val="12.5"/>
        <rFont val="Cambria"/>
        <family val="1"/>
      </rPr>
      <t>Superintendent</t>
    </r>
  </si>
  <si>
    <t>Publicity Officer</t>
  </si>
  <si>
    <t>Librarian (Sel.Grade)</t>
  </si>
  <si>
    <t>Librarian (Sen.Grade)</t>
  </si>
  <si>
    <t>Librarian</t>
  </si>
  <si>
    <t>Clerk (HG)</t>
  </si>
  <si>
    <t>Office Attendant Gr-1</t>
  </si>
  <si>
    <t>Office Attendant Gr-11</t>
  </si>
  <si>
    <t>Driver Gr-1</t>
  </si>
  <si>
    <t>Driver Gr-11</t>
  </si>
  <si>
    <t>Driver Gr-111</t>
  </si>
  <si>
    <t xml:space="preserve">Sri </t>
  </si>
  <si>
    <t>Laiju S</t>
  </si>
  <si>
    <t>01/03/2022</t>
  </si>
  <si>
    <t>01/03/2023</t>
  </si>
  <si>
    <t>Ref :- GO(P) No : 27/2021/Fin Dated :10.02.2021</t>
  </si>
  <si>
    <t>Perinad Grama Panchayat</t>
  </si>
  <si>
    <t>Sri:Baburaj A</t>
  </si>
  <si>
    <t>R.s:</t>
  </si>
  <si>
    <t>Office</t>
  </si>
  <si>
    <t>As per the G.O cited above pay of the following incumbent is  fixed as on 01.07.2019</t>
  </si>
  <si>
    <t xml:space="preserve"> and the annual increment which is due on </t>
  </si>
  <si>
    <t xml:space="preserve">Smt </t>
  </si>
  <si>
    <t>Preetha P</t>
  </si>
  <si>
    <t>01/08/2022</t>
  </si>
  <si>
    <t>01/08/2023</t>
  </si>
  <si>
    <t>Sri / Smt / Kmt</t>
  </si>
  <si>
    <t>Kannan S Nair</t>
  </si>
  <si>
    <t>01/05/2022</t>
  </si>
  <si>
    <t>01/05/2023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</si>
</sst>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009]dd/mm/yyyy;@"/>
  </numFmts>
  <fonts count="40" x14ac:knownFonts="1">
    <font>
      <sz val="11"/>
      <color theme="1"/>
      <name val="Calibri"/>
      <family val="2"/>
      <scheme val="minor"/>
    </font>
    <font>
      <sz val="11"/>
      <color theme="0"/>
      <name val="Calibri"/>
      <family val="2"/>
      <scheme val="minor"/>
    </font>
    <font>
      <u/>
      <sz val="11"/>
      <color theme="10"/>
      <name val="Calibri"/>
      <family val="2"/>
    </font>
    <font>
      <sz val="11"/>
      <color theme="1"/>
      <name val="Sylfaen"/>
      <family val="1"/>
    </font>
    <font>
      <sz val="12"/>
      <color theme="1"/>
      <name val="Sylfaen"/>
      <family val="1"/>
    </font>
    <font>
      <b/>
      <sz val="12"/>
      <color theme="1"/>
      <name val="Sylfaen"/>
      <family val="1"/>
    </font>
    <font>
      <b/>
      <sz val="12"/>
      <color rgb="FFFFFF00"/>
      <name val="Sylfaen"/>
      <family val="1"/>
    </font>
    <font>
      <b/>
      <sz val="12"/>
      <color theme="0"/>
      <name val="Sylfaen"/>
      <family val="1"/>
    </font>
    <font>
      <b/>
      <sz val="12"/>
      <color rgb="FF002060"/>
      <name val="Sylfaen"/>
      <family val="1"/>
    </font>
    <font>
      <b/>
      <sz val="10"/>
      <color theme="1"/>
      <name val="Sylfaen"/>
      <family val="1"/>
    </font>
    <font>
      <sz val="10"/>
      <name val="Sylfaen"/>
      <family val="1"/>
    </font>
    <font>
      <sz val="10"/>
      <name val="Arial"/>
      <family val="2"/>
    </font>
    <font>
      <sz val="13"/>
      <color theme="1"/>
      <name val="Sylfaen"/>
      <family val="1"/>
    </font>
    <font>
      <sz val="26"/>
      <color theme="0"/>
      <name val="Sylfaen"/>
      <family val="1"/>
    </font>
    <font>
      <b/>
      <sz val="11"/>
      <color rgb="FFFFFF00"/>
      <name val="Sylfaen"/>
      <family val="1"/>
    </font>
    <font>
      <b/>
      <sz val="16"/>
      <color rgb="FFFFFF00"/>
      <name val="Sylfaen"/>
      <family val="1"/>
    </font>
    <font>
      <u/>
      <sz val="10"/>
      <color indexed="12"/>
      <name val="Arial"/>
      <family val="2"/>
    </font>
    <font>
      <b/>
      <sz val="9"/>
      <color indexed="81"/>
      <name val="Tahoma"/>
      <family val="2"/>
    </font>
    <font>
      <sz val="9"/>
      <color indexed="81"/>
      <name val="Tahoma"/>
      <family val="2"/>
    </font>
    <font>
      <sz val="11"/>
      <color rgb="FFFF0000"/>
      <name val="Calibri"/>
      <family val="2"/>
      <scheme val="minor"/>
    </font>
    <font>
      <b/>
      <sz val="16"/>
      <color theme="0"/>
      <name val="Arial"/>
      <family val="2"/>
    </font>
    <font>
      <sz val="10"/>
      <color theme="0"/>
      <name val="Arial"/>
      <family val="2"/>
    </font>
    <font>
      <b/>
      <sz val="10"/>
      <color theme="0"/>
      <name val="Arial"/>
      <family val="2"/>
    </font>
    <font>
      <u/>
      <sz val="10"/>
      <color theme="0"/>
      <name val="Arial"/>
      <family val="2"/>
    </font>
    <font>
      <b/>
      <sz val="12"/>
      <color theme="0"/>
      <name val="Arial"/>
      <family val="2"/>
    </font>
    <font>
      <sz val="12"/>
      <color theme="1"/>
      <name val="Calibri"/>
      <family val="2"/>
      <scheme val="minor"/>
    </font>
    <font>
      <b/>
      <sz val="26"/>
      <color rgb="FFFFFF00"/>
      <name val="Sylfaen"/>
      <family val="1"/>
    </font>
    <font>
      <sz val="10"/>
      <color rgb="FF333333"/>
      <name val="Sylfaen"/>
      <family val="1"/>
    </font>
    <font>
      <sz val="12.5"/>
      <name val="Cambria"/>
      <family val="1"/>
    </font>
    <font>
      <sz val="12"/>
      <color rgb="FFFF0000"/>
      <name val="Sylfaen"/>
      <family val="1"/>
    </font>
    <font>
      <b/>
      <sz val="16"/>
      <color rgb="FFC00000"/>
      <name val="Sylfaen"/>
      <family val="1"/>
    </font>
    <font>
      <b/>
      <sz val="16"/>
      <color rgb="FF00B050"/>
      <name val="Sylfaen"/>
      <family val="1"/>
    </font>
    <font>
      <i/>
      <sz val="13"/>
      <color theme="1"/>
      <name val="Sylfaen"/>
      <family val="1"/>
    </font>
    <font>
      <i/>
      <sz val="12"/>
      <color theme="1"/>
      <name val="Sylfaen"/>
      <family val="1"/>
    </font>
    <font>
      <b/>
      <i/>
      <sz val="12"/>
      <color theme="1"/>
      <name val="Sylfaen"/>
      <family val="1"/>
    </font>
    <font>
      <b/>
      <i/>
      <sz val="12"/>
      <color theme="1"/>
      <name val="Calibri"/>
      <family val="2"/>
      <scheme val="minor"/>
    </font>
    <font>
      <b/>
      <i/>
      <u/>
      <sz val="12"/>
      <color theme="1"/>
      <name val="Sylfaen"/>
      <family val="1"/>
    </font>
    <font>
      <i/>
      <sz val="12"/>
      <color theme="1"/>
      <name val="Calibri"/>
      <family val="2"/>
      <scheme val="minor"/>
    </font>
    <font>
      <b/>
      <i/>
      <sz val="12"/>
      <name val="Sylfaen"/>
      <family val="1"/>
    </font>
    <font>
      <b/>
      <sz val="12"/>
      <name val="Sylfaen"/>
      <family val="1"/>
    </font>
  </fonts>
  <fills count="16">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00FF"/>
        <bgColor indexed="64"/>
      </patternFill>
    </fill>
    <fill>
      <patternFill patternType="solid">
        <fgColor theme="2" tint="-0.499984740745262"/>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rgb="FFC9F4A9"/>
        <bgColor indexed="64"/>
      </patternFill>
    </fill>
    <fill>
      <patternFill patternType="solid">
        <fgColor rgb="FFFFFFFF"/>
        <bgColor indexed="64"/>
      </patternFill>
    </fill>
    <fill>
      <patternFill patternType="solid">
        <fgColor rgb="FFC6EF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12"/>
      </left>
      <right style="thin">
        <color indexed="12"/>
      </right>
      <top style="thin">
        <color indexed="12"/>
      </top>
      <bottom style="thin">
        <color indexed="12"/>
      </bottom>
      <diagonal/>
    </border>
    <border>
      <left style="medium">
        <color indexed="49"/>
      </left>
      <right style="medium">
        <color indexed="49"/>
      </right>
      <top style="medium">
        <color indexed="49"/>
      </top>
      <bottom style="medium">
        <color indexed="4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17"/>
      </bottom>
      <diagonal/>
    </border>
    <border>
      <left style="thick">
        <color indexed="17"/>
      </left>
      <right style="thick">
        <color indexed="17"/>
      </right>
      <top style="thick">
        <color indexed="17"/>
      </top>
      <bottom style="thick">
        <color indexed="17"/>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top/>
      <bottom style="thick">
        <color indexed="17"/>
      </bottom>
      <diagonal/>
    </border>
    <border>
      <left/>
      <right style="thick">
        <color indexed="17"/>
      </right>
      <top/>
      <bottom style="thick">
        <color indexed="17"/>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applyNumberFormat="0" applyFill="0" applyBorder="0" applyAlignment="0" applyProtection="0">
      <alignment vertical="top"/>
      <protection locked="0"/>
    </xf>
    <xf numFmtId="0" fontId="11" fillId="0" borderId="0"/>
    <xf numFmtId="0" fontId="11" fillId="0" borderId="0"/>
    <xf numFmtId="0" fontId="16" fillId="0" borderId="0" applyNumberFormat="0" applyFill="0" applyBorder="0" applyAlignment="0" applyProtection="0">
      <alignment vertical="top"/>
      <protection locked="0"/>
    </xf>
    <xf numFmtId="0" fontId="11" fillId="0" borderId="0"/>
    <xf numFmtId="0" fontId="11" fillId="0" borderId="0" applyFont="0" applyFill="0" applyBorder="0" applyAlignment="0" applyProtection="0"/>
  </cellStyleXfs>
  <cellXfs count="183">
    <xf numFmtId="0" fontId="0" fillId="0" borderId="0" xfId="0"/>
    <xf numFmtId="0" fontId="0" fillId="2" borderId="0" xfId="0" applyFill="1"/>
    <xf numFmtId="0" fontId="0" fillId="8" borderId="0" xfId="0" applyFill="1"/>
    <xf numFmtId="0" fontId="0" fillId="2" borderId="0" xfId="0" applyFill="1" applyAlignment="1">
      <alignment wrapText="1"/>
    </xf>
    <xf numFmtId="0" fontId="0" fillId="0" borderId="0" xfId="0" applyAlignment="1">
      <alignment horizontal="center"/>
    </xf>
    <xf numFmtId="0" fontId="1" fillId="2"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horizontal="center" vertical="center"/>
    </xf>
    <xf numFmtId="0" fontId="0" fillId="12" borderId="0" xfId="0" applyFill="1" applyAlignment="1">
      <alignment wrapText="1"/>
    </xf>
    <xf numFmtId="0" fontId="0" fillId="2" borderId="1" xfId="0" applyFill="1" applyBorder="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7" borderId="1" xfId="0" applyFont="1" applyFill="1" applyBorder="1" applyAlignment="1">
      <alignment horizontal="center"/>
    </xf>
    <xf numFmtId="0" fontId="6" fillId="6"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3" fillId="2" borderId="0" xfId="0" applyFont="1" applyFill="1" applyAlignment="1">
      <alignment vertical="center"/>
    </xf>
    <xf numFmtId="0" fontId="4" fillId="8"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4" fillId="8" borderId="1"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0" fillId="5" borderId="0" xfId="0" applyFill="1"/>
    <xf numFmtId="0" fontId="6" fillId="11" borderId="0" xfId="0" applyFont="1" applyFill="1" applyAlignment="1">
      <alignment horizontal="center" vertical="center"/>
    </xf>
    <xf numFmtId="0" fontId="6" fillId="6" borderId="0" xfId="0" applyFont="1" applyFill="1" applyAlignment="1">
      <alignment horizontal="center" vertical="center"/>
    </xf>
    <xf numFmtId="0" fontId="14" fillId="6" borderId="0" xfId="0" applyFont="1" applyFill="1" applyAlignment="1">
      <alignment horizontal="center" vertical="center"/>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4" borderId="0" xfId="0" applyFill="1" applyAlignment="1" applyProtection="1">
      <alignment wrapText="1"/>
      <protection locked="0"/>
    </xf>
    <xf numFmtId="0" fontId="7" fillId="2"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9" borderId="1" xfId="0" applyFont="1" applyFill="1" applyBorder="1" applyAlignment="1">
      <alignment horizontal="center" vertical="center"/>
    </xf>
    <xf numFmtId="0" fontId="3" fillId="0" borderId="0" xfId="0" applyFont="1"/>
    <xf numFmtId="0" fontId="0" fillId="0" borderId="0" xfId="0" applyAlignment="1">
      <alignment horizontal="center" vertical="center"/>
    </xf>
    <xf numFmtId="0" fontId="3" fillId="8" borderId="0" xfId="0" applyFont="1" applyFill="1"/>
    <xf numFmtId="0" fontId="0" fillId="2" borderId="0" xfId="0" applyFill="1" applyAlignment="1">
      <alignment wrapText="1"/>
    </xf>
    <xf numFmtId="0" fontId="0" fillId="2" borderId="0" xfId="0" applyFill="1" applyAlignment="1">
      <alignment vertical="center" wrapText="1"/>
    </xf>
    <xf numFmtId="0" fontId="11" fillId="0" borderId="0" xfId="3" applyFill="1"/>
    <xf numFmtId="1" fontId="4" fillId="8" borderId="1" xfId="0" applyNumberFormat="1" applyFont="1" applyFill="1" applyBorder="1" applyAlignment="1" applyProtection="1">
      <alignment horizontal="center" vertical="center" wrapText="1"/>
      <protection locked="0"/>
    </xf>
    <xf numFmtId="1" fontId="0" fillId="0" borderId="0" xfId="0" applyNumberFormat="1" applyAlignment="1">
      <alignment horizontal="center"/>
    </xf>
    <xf numFmtId="0" fontId="11" fillId="0" borderId="0" xfId="5" applyFill="1"/>
    <xf numFmtId="1" fontId="19" fillId="11" borderId="0" xfId="0" applyNumberFormat="1" applyFont="1" applyFill="1" applyAlignment="1">
      <alignment horizontal="center" vertical="center"/>
    </xf>
    <xf numFmtId="0" fontId="0" fillId="0" borderId="0" xfId="0" applyNumberFormat="1" applyAlignment="1">
      <alignment horizontal="center"/>
    </xf>
    <xf numFmtId="4" fontId="21" fillId="8" borderId="1" xfId="6" applyNumberFormat="1" applyFont="1" applyFill="1" applyBorder="1" applyProtection="1">
      <protection locked="0"/>
    </xf>
    <xf numFmtId="0" fontId="21" fillId="8" borderId="0" xfId="3" applyFont="1" applyFill="1"/>
    <xf numFmtId="0" fontId="21" fillId="8" borderId="7" xfId="3" applyFont="1" applyFill="1" applyBorder="1" applyAlignment="1">
      <alignment horizontal="center"/>
    </xf>
    <xf numFmtId="0" fontId="21" fillId="8" borderId="7" xfId="3" applyFont="1" applyFill="1" applyBorder="1"/>
    <xf numFmtId="49" fontId="21" fillId="8" borderId="2" xfId="6" applyNumberFormat="1" applyFont="1" applyFill="1" applyBorder="1" applyProtection="1">
      <protection locked="0"/>
    </xf>
    <xf numFmtId="3" fontId="21" fillId="8" borderId="0" xfId="6" applyNumberFormat="1" applyFont="1" applyFill="1"/>
    <xf numFmtId="0" fontId="21" fillId="8" borderId="8" xfId="3" applyFont="1" applyFill="1" applyBorder="1"/>
    <xf numFmtId="49" fontId="21" fillId="8" borderId="8" xfId="3" applyNumberFormat="1" applyFont="1" applyFill="1" applyBorder="1" applyProtection="1"/>
    <xf numFmtId="0" fontId="21" fillId="8" borderId="0" xfId="3" applyFont="1" applyFill="1" applyBorder="1" applyProtection="1"/>
    <xf numFmtId="0" fontId="21" fillId="8" borderId="9" xfId="3" applyFont="1" applyFill="1" applyBorder="1" applyProtection="1"/>
    <xf numFmtId="0" fontId="21" fillId="8" borderId="0" xfId="3" applyFont="1" applyFill="1" applyBorder="1"/>
    <xf numFmtId="49" fontId="21" fillId="8" borderId="10" xfId="6" applyNumberFormat="1" applyFont="1" applyFill="1" applyBorder="1" applyProtection="1">
      <protection locked="0"/>
    </xf>
    <xf numFmtId="49" fontId="21" fillId="8" borderId="10" xfId="3" applyNumberFormat="1" applyFont="1" applyFill="1" applyBorder="1" applyProtection="1">
      <protection locked="0"/>
    </xf>
    <xf numFmtId="0" fontId="21" fillId="8" borderId="8" xfId="3" applyNumberFormat="1" applyFont="1" applyFill="1" applyBorder="1"/>
    <xf numFmtId="49" fontId="21" fillId="8" borderId="11" xfId="3" applyNumberFormat="1" applyFont="1" applyFill="1" applyBorder="1" applyProtection="1">
      <protection locked="0"/>
    </xf>
    <xf numFmtId="3" fontId="21" fillId="8" borderId="8" xfId="3" applyNumberFormat="1" applyFont="1" applyFill="1" applyBorder="1"/>
    <xf numFmtId="49" fontId="21" fillId="8" borderId="2" xfId="3" applyNumberFormat="1" applyFont="1" applyFill="1" applyBorder="1"/>
    <xf numFmtId="3" fontId="21" fillId="8" borderId="0" xfId="3" applyNumberFormat="1" applyFont="1" applyFill="1" applyBorder="1"/>
    <xf numFmtId="49" fontId="21" fillId="8" borderId="11" xfId="3" applyNumberFormat="1" applyFont="1" applyFill="1" applyBorder="1"/>
    <xf numFmtId="0" fontId="21" fillId="8" borderId="0" xfId="3" applyNumberFormat="1" applyFont="1" applyFill="1"/>
    <xf numFmtId="0" fontId="21" fillId="8" borderId="4" xfId="3" applyFont="1" applyFill="1" applyBorder="1"/>
    <xf numFmtId="0" fontId="21" fillId="8" borderId="5" xfId="3" applyFont="1" applyFill="1" applyBorder="1"/>
    <xf numFmtId="0" fontId="21" fillId="8" borderId="6" xfId="3" applyFont="1" applyFill="1" applyBorder="1"/>
    <xf numFmtId="0" fontId="21" fillId="8" borderId="1" xfId="3" applyFont="1" applyFill="1" applyBorder="1" applyAlignment="1">
      <alignment vertical="top"/>
    </xf>
    <xf numFmtId="0" fontId="21" fillId="8" borderId="1" xfId="3" applyFont="1" applyFill="1" applyBorder="1"/>
    <xf numFmtId="0" fontId="21" fillId="8" borderId="12" xfId="3" applyFont="1" applyFill="1" applyBorder="1" applyAlignment="1" applyProtection="1">
      <alignment vertical="top" wrapText="1"/>
    </xf>
    <xf numFmtId="0" fontId="22" fillId="8" borderId="17" xfId="3" applyFont="1" applyFill="1" applyBorder="1" applyAlignment="1">
      <alignment vertical="top" wrapText="1" shrinkToFit="1"/>
    </xf>
    <xf numFmtId="0" fontId="22" fillId="8" borderId="12" xfId="3" applyFont="1" applyFill="1" applyBorder="1" applyAlignment="1">
      <alignment vertical="top" wrapText="1" shrinkToFit="1"/>
    </xf>
    <xf numFmtId="0" fontId="22" fillId="8" borderId="18" xfId="3" applyFont="1" applyFill="1" applyBorder="1" applyAlignment="1">
      <alignment vertical="top" wrapText="1" shrinkToFit="1"/>
    </xf>
    <xf numFmtId="0" fontId="21" fillId="8" borderId="0" xfId="3" applyFont="1" applyFill="1" applyAlignment="1"/>
    <xf numFmtId="0" fontId="0" fillId="2" borderId="0" xfId="0" applyFill="1" applyAlignment="1">
      <alignment wrapText="1"/>
    </xf>
    <xf numFmtId="0" fontId="3" fillId="2" borderId="0" xfId="0" applyFont="1" applyFill="1"/>
    <xf numFmtId="0" fontId="12" fillId="0" borderId="1" xfId="0" applyFont="1" applyBorder="1" applyAlignment="1" applyProtection="1">
      <alignment horizontal="left" vertical="center" wrapText="1"/>
      <protection locked="0"/>
    </xf>
    <xf numFmtId="0" fontId="25" fillId="0" borderId="0" xfId="0" applyFont="1" applyAlignment="1">
      <alignment vertical="center"/>
    </xf>
    <xf numFmtId="0" fontId="3" fillId="2" borderId="0" xfId="0" applyFont="1" applyFill="1" applyAlignment="1">
      <alignment wrapText="1"/>
    </xf>
    <xf numFmtId="0" fontId="0" fillId="8" borderId="1" xfId="0" applyFill="1" applyBorder="1"/>
    <xf numFmtId="0" fontId="0" fillId="3" borderId="0" xfId="0" applyFill="1" applyAlignment="1">
      <alignment wrapText="1"/>
    </xf>
    <xf numFmtId="0" fontId="3" fillId="2" borderId="0" xfId="0" applyFont="1" applyFill="1" applyAlignment="1">
      <alignment wrapText="1"/>
    </xf>
    <xf numFmtId="0" fontId="26" fillId="5" borderId="0" xfId="1" applyFont="1" applyFill="1" applyAlignment="1" applyProtection="1">
      <alignment horizontal="center" wrapText="1"/>
    </xf>
    <xf numFmtId="0" fontId="0" fillId="9" borderId="0" xfId="0" applyFill="1" applyAlignment="1"/>
    <xf numFmtId="0" fontId="0" fillId="2" borderId="0" xfId="0" applyFill="1" applyAlignment="1" applyProtection="1">
      <alignment wrapText="1"/>
    </xf>
    <xf numFmtId="0" fontId="9" fillId="8"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0" fillId="8" borderId="0" xfId="0" applyFill="1" applyBorder="1" applyAlignment="1">
      <alignment wrapText="1"/>
    </xf>
    <xf numFmtId="0" fontId="15" fillId="8" borderId="0" xfId="1" applyFont="1" applyFill="1" applyBorder="1" applyAlignment="1" applyProtection="1">
      <alignment horizontal="center" vertical="center" wrapText="1"/>
    </xf>
    <xf numFmtId="0" fontId="0" fillId="0" borderId="0" xfId="0"/>
    <xf numFmtId="0" fontId="0" fillId="8" borderId="0" xfId="0" applyFill="1" applyBorder="1" applyAlignment="1"/>
    <xf numFmtId="0" fontId="0" fillId="8" borderId="3" xfId="0" applyFill="1" applyBorder="1" applyAlignment="1"/>
    <xf numFmtId="0" fontId="29" fillId="8" borderId="2" xfId="2"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hidden="1"/>
    </xf>
    <xf numFmtId="14" fontId="0" fillId="0" borderId="0" xfId="0" applyNumberFormat="1" applyAlignment="1">
      <alignment horizontal="center" vertical="center"/>
    </xf>
    <xf numFmtId="49" fontId="0" fillId="2" borderId="1" xfId="0" applyNumberFormat="1" applyFill="1" applyBorder="1"/>
    <xf numFmtId="0" fontId="26" fillId="5" borderId="0" xfId="1" applyFont="1" applyFill="1" applyAlignment="1" applyProtection="1">
      <alignment horizontal="center"/>
    </xf>
    <xf numFmtId="0" fontId="26" fillId="2" borderId="0" xfId="1" applyFont="1" applyFill="1" applyAlignment="1" applyProtection="1">
      <alignment horizontal="center"/>
    </xf>
    <xf numFmtId="0" fontId="3" fillId="3" borderId="0" xfId="0" applyFont="1" applyFill="1" applyAlignment="1"/>
    <xf numFmtId="0" fontId="0" fillId="3" borderId="0" xfId="0" applyFill="1" applyAlignment="1"/>
    <xf numFmtId="0" fontId="0" fillId="2" borderId="0" xfId="0" applyFill="1" applyAlignment="1"/>
    <xf numFmtId="1" fontId="4" fillId="0" borderId="1" xfId="0" applyNumberFormat="1" applyFont="1" applyBorder="1" applyAlignment="1" applyProtection="1">
      <alignment horizontal="center" vertical="center" wrapText="1"/>
      <protection hidden="1"/>
    </xf>
    <xf numFmtId="0" fontId="30"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14" fontId="4" fillId="2" borderId="1" xfId="0" applyNumberFormat="1" applyFont="1" applyFill="1" applyBorder="1" applyAlignment="1">
      <alignment horizontal="center" vertical="center"/>
    </xf>
    <xf numFmtId="0" fontId="5" fillId="7" borderId="0" xfId="0" applyFont="1" applyFill="1" applyAlignment="1">
      <alignment horizontal="center" vertical="center" wrapText="1"/>
    </xf>
    <xf numFmtId="0" fontId="0" fillId="7" borderId="0" xfId="0" applyFill="1" applyAlignment="1">
      <alignment wrapText="1"/>
    </xf>
    <xf numFmtId="0" fontId="26" fillId="7" borderId="0" xfId="1" applyFont="1" applyFill="1" applyAlignment="1" applyProtection="1">
      <alignment horizontal="center"/>
    </xf>
    <xf numFmtId="0" fontId="26" fillId="10" borderId="0" xfId="1" applyFont="1" applyFill="1" applyAlignment="1" applyProtection="1">
      <alignment horizontal="center" vertical="center"/>
      <protection hidden="1"/>
    </xf>
    <xf numFmtId="0" fontId="0" fillId="10" borderId="0" xfId="0" applyFill="1" applyAlignment="1" applyProtection="1">
      <alignment horizontal="center"/>
      <protection hidden="1"/>
    </xf>
    <xf numFmtId="0" fontId="15" fillId="5" borderId="1" xfId="0" applyFont="1" applyFill="1" applyBorder="1" applyAlignment="1" applyProtection="1">
      <alignment horizontal="center"/>
      <protection locked="0"/>
    </xf>
    <xf numFmtId="0" fontId="33" fillId="8" borderId="0" xfId="0" applyFont="1" applyFill="1" applyProtection="1">
      <protection hidden="1"/>
    </xf>
    <xf numFmtId="0" fontId="34" fillId="8" borderId="1" xfId="0" applyFont="1" applyFill="1" applyBorder="1" applyAlignment="1" applyProtection="1">
      <alignment horizontal="center" vertical="center"/>
      <protection hidden="1"/>
    </xf>
    <xf numFmtId="0" fontId="33" fillId="8" borderId="1" xfId="0" applyFont="1" applyFill="1" applyBorder="1" applyAlignment="1" applyProtection="1">
      <alignment horizontal="center" vertical="center" wrapText="1"/>
      <protection hidden="1"/>
    </xf>
    <xf numFmtId="0" fontId="34" fillId="8" borderId="1" xfId="0" applyFont="1" applyFill="1" applyBorder="1" applyAlignment="1" applyProtection="1">
      <alignment horizontal="center" vertical="center" wrapText="1"/>
      <protection hidden="1"/>
    </xf>
    <xf numFmtId="0" fontId="33" fillId="8" borderId="0" xfId="0" applyFont="1" applyFill="1" applyAlignment="1" applyProtection="1">
      <alignment vertical="center"/>
      <protection hidden="1"/>
    </xf>
    <xf numFmtId="0" fontId="34" fillId="8" borderId="0" xfId="0" applyFont="1" applyFill="1" applyProtection="1">
      <protection hidden="1"/>
    </xf>
    <xf numFmtId="164" fontId="4" fillId="2" borderId="1" xfId="0" applyNumberFormat="1" applyFont="1" applyFill="1" applyBorder="1" applyAlignment="1" applyProtection="1">
      <alignment horizontal="center" vertical="center"/>
      <protection hidden="1"/>
    </xf>
    <xf numFmtId="0" fontId="0" fillId="2" borderId="1" xfId="0" applyNumberFormat="1" applyFill="1" applyBorder="1" applyProtection="1">
      <protection hidden="1"/>
    </xf>
    <xf numFmtId="17" fontId="39" fillId="8" borderId="1" xfId="0" applyNumberFormat="1" applyFont="1" applyFill="1" applyBorder="1" applyAlignment="1" applyProtection="1">
      <alignment horizontal="center" vertical="center" wrapText="1"/>
      <protection hidden="1"/>
    </xf>
    <xf numFmtId="0" fontId="0" fillId="12" borderId="0" xfId="0" applyFill="1" applyAlignment="1" applyProtection="1">
      <alignment wrapText="1"/>
    </xf>
    <xf numFmtId="0" fontId="0" fillId="2" borderId="0" xfId="0" applyFill="1" applyAlignment="1" applyProtection="1">
      <alignment vertical="center" wrapText="1"/>
    </xf>
    <xf numFmtId="0" fontId="0" fillId="4" borderId="0" xfId="0" applyFill="1" applyAlignment="1" applyProtection="1">
      <alignment wrapText="1"/>
    </xf>
    <xf numFmtId="0" fontId="1" fillId="8" borderId="0" xfId="0" applyFont="1" applyFill="1" applyAlignment="1" applyProtection="1">
      <protection locked="0"/>
    </xf>
    <xf numFmtId="0" fontId="1" fillId="8" borderId="0" xfId="0" applyFont="1" applyFill="1" applyAlignment="1" applyProtection="1">
      <protection hidden="1"/>
    </xf>
    <xf numFmtId="0" fontId="1" fillId="8" borderId="0" xfId="0" applyFont="1" applyFill="1"/>
    <xf numFmtId="0" fontId="0" fillId="12" borderId="0" xfId="0" applyFill="1" applyAlignment="1">
      <alignment wrapText="1"/>
    </xf>
    <xf numFmtId="0" fontId="5" fillId="8"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0" fillId="2" borderId="0" xfId="0" applyFill="1" applyAlignment="1">
      <alignment wrapText="1"/>
    </xf>
    <xf numFmtId="0" fontId="0" fillId="0" borderId="3" xfId="0" applyBorder="1" applyAlignment="1">
      <alignment wrapText="1"/>
    </xf>
    <xf numFmtId="0" fontId="0" fillId="4" borderId="0" xfId="0" applyFill="1" applyAlignment="1">
      <alignment wrapText="1"/>
    </xf>
    <xf numFmtId="0" fontId="13" fillId="2" borderId="0" xfId="0" applyFont="1" applyFill="1" applyAlignment="1" applyProtection="1">
      <alignment horizontal="center" vertical="center" wrapText="1"/>
      <protection locked="0"/>
    </xf>
    <xf numFmtId="0" fontId="0" fillId="5" borderId="0" xfId="0" applyFill="1" applyAlignment="1">
      <alignment vertical="center" wrapText="1"/>
    </xf>
    <xf numFmtId="0" fontId="0" fillId="5" borderId="0" xfId="0" applyFill="1" applyAlignment="1">
      <alignment wrapText="1"/>
    </xf>
    <xf numFmtId="0" fontId="0" fillId="8" borderId="0" xfId="0" applyFill="1" applyBorder="1" applyAlignment="1">
      <alignment wrapText="1"/>
    </xf>
    <xf numFmtId="0" fontId="0" fillId="0" borderId="0" xfId="0"/>
    <xf numFmtId="0" fontId="15" fillId="8" borderId="0" xfId="1" applyFont="1" applyFill="1" applyBorder="1" applyAlignment="1" applyProtection="1">
      <alignment horizontal="center" vertical="center" wrapText="1"/>
    </xf>
    <xf numFmtId="0" fontId="3" fillId="2" borderId="0" xfId="0" applyFont="1" applyFill="1" applyAlignment="1">
      <alignment wrapText="1"/>
    </xf>
    <xf numFmtId="0" fontId="0" fillId="0" borderId="0" xfId="0" applyAlignment="1">
      <alignment wrapText="1"/>
    </xf>
    <xf numFmtId="0" fontId="33" fillId="8" borderId="0" xfId="0" applyFont="1" applyFill="1" applyAlignment="1" applyProtection="1">
      <alignment vertical="center" wrapText="1"/>
      <protection hidden="1"/>
    </xf>
    <xf numFmtId="0" fontId="34" fillId="8" borderId="0" xfId="0" applyFont="1" applyFill="1" applyAlignment="1" applyProtection="1">
      <alignment horizontal="center" vertical="center" wrapText="1"/>
      <protection hidden="1"/>
    </xf>
    <xf numFmtId="0" fontId="0" fillId="2" borderId="0" xfId="0" applyFill="1" applyAlignment="1"/>
    <xf numFmtId="0" fontId="33" fillId="8" borderId="1" xfId="0" applyFont="1" applyFill="1" applyBorder="1" applyAlignment="1" applyProtection="1">
      <alignment horizontal="center" vertical="center" wrapText="1"/>
      <protection hidden="1"/>
    </xf>
    <xf numFmtId="14" fontId="33" fillId="8" borderId="4" xfId="0" applyNumberFormat="1" applyFont="1" applyFill="1" applyBorder="1" applyAlignment="1" applyProtection="1">
      <alignment horizontal="center" vertical="center" wrapText="1"/>
      <protection hidden="1"/>
    </xf>
    <xf numFmtId="14" fontId="33" fillId="8" borderId="5" xfId="0" applyNumberFormat="1" applyFont="1" applyFill="1" applyBorder="1" applyAlignment="1" applyProtection="1">
      <alignment horizontal="center" vertical="center" wrapText="1"/>
      <protection hidden="1"/>
    </xf>
    <xf numFmtId="14" fontId="33" fillId="8" borderId="6" xfId="0" applyNumberFormat="1" applyFont="1" applyFill="1" applyBorder="1" applyAlignment="1" applyProtection="1">
      <alignment horizontal="center" vertical="center" wrapText="1"/>
      <protection hidden="1"/>
    </xf>
    <xf numFmtId="0" fontId="34" fillId="8" borderId="19" xfId="0" applyFont="1" applyFill="1" applyBorder="1" applyAlignment="1" applyProtection="1">
      <alignment horizontal="center" vertical="center" wrapText="1"/>
      <protection hidden="1"/>
    </xf>
    <xf numFmtId="0" fontId="34" fillId="8" borderId="0" xfId="0" applyFont="1" applyFill="1" applyAlignment="1" applyProtection="1">
      <alignment horizontal="left" vertical="center" wrapText="1" indent="2"/>
      <protection hidden="1"/>
    </xf>
    <xf numFmtId="14" fontId="32" fillId="8" borderId="3" xfId="0" applyNumberFormat="1" applyFont="1" applyFill="1" applyBorder="1" applyAlignment="1" applyProtection="1">
      <alignment horizontal="left" vertical="top" wrapText="1"/>
      <protection hidden="1"/>
    </xf>
    <xf numFmtId="0" fontId="34" fillId="8" borderId="1" xfId="0" applyFont="1" applyFill="1" applyBorder="1" applyAlignment="1" applyProtection="1">
      <alignment horizontal="center" vertical="center" wrapText="1"/>
      <protection hidden="1"/>
    </xf>
    <xf numFmtId="0" fontId="35" fillId="8" borderId="1" xfId="0" applyFont="1" applyFill="1" applyBorder="1" applyAlignment="1" applyProtection="1">
      <alignment horizontal="center" vertical="center" wrapText="1"/>
      <protection hidden="1"/>
    </xf>
    <xf numFmtId="0" fontId="37" fillId="8" borderId="1"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38" fillId="8" borderId="0" xfId="0" applyFont="1" applyFill="1" applyAlignment="1" applyProtection="1">
      <alignment horizontal="center" vertical="center" wrapText="1"/>
      <protection hidden="1"/>
    </xf>
    <xf numFmtId="0" fontId="33" fillId="8" borderId="0" xfId="0" applyFont="1" applyFill="1" applyAlignment="1" applyProtection="1">
      <alignment horizontal="left" vertical="center" wrapText="1"/>
      <protection hidden="1"/>
    </xf>
    <xf numFmtId="0" fontId="36" fillId="8" borderId="0" xfId="0" applyFont="1" applyFill="1" applyAlignment="1" applyProtection="1">
      <alignment horizontal="center" vertical="center" wrapText="1"/>
      <protection hidden="1"/>
    </xf>
    <xf numFmtId="0" fontId="37" fillId="8" borderId="0" xfId="0" applyFont="1" applyFill="1" applyAlignment="1" applyProtection="1">
      <alignment vertical="center" wrapText="1"/>
      <protection hidden="1"/>
    </xf>
    <xf numFmtId="0" fontId="23" fillId="8" borderId="0" xfId="4" applyFont="1" applyFill="1" applyAlignment="1" applyProtection="1"/>
    <xf numFmtId="0" fontId="24" fillId="8" borderId="4" xfId="5" applyFont="1" applyFill="1" applyBorder="1" applyAlignment="1">
      <alignment horizontal="center"/>
    </xf>
    <xf numFmtId="0" fontId="24" fillId="8" borderId="5" xfId="5" applyFont="1" applyFill="1" applyBorder="1" applyAlignment="1">
      <alignment horizontal="center"/>
    </xf>
    <xf numFmtId="0" fontId="24" fillId="8" borderId="6" xfId="5" applyFont="1" applyFill="1" applyBorder="1" applyAlignment="1">
      <alignment horizontal="center"/>
    </xf>
    <xf numFmtId="0" fontId="22" fillId="8" borderId="14" xfId="3" applyFont="1" applyFill="1" applyBorder="1" applyAlignment="1">
      <alignment vertical="top" wrapText="1" shrinkToFit="1"/>
    </xf>
    <xf numFmtId="0" fontId="1" fillId="8" borderId="15" xfId="0" applyFont="1" applyFill="1" applyBorder="1" applyAlignment="1">
      <alignment vertical="top" wrapText="1" shrinkToFit="1"/>
    </xf>
    <xf numFmtId="0" fontId="1" fillId="8" borderId="16" xfId="0" applyFont="1" applyFill="1" applyBorder="1" applyAlignment="1">
      <alignment vertical="top" wrapText="1" shrinkToFit="1"/>
    </xf>
    <xf numFmtId="0" fontId="21" fillId="8" borderId="13" xfId="3" applyFont="1" applyFill="1" applyBorder="1" applyAlignment="1">
      <alignment horizontal="center"/>
    </xf>
    <xf numFmtId="0" fontId="22" fillId="8" borderId="13" xfId="3" applyFont="1" applyFill="1" applyBorder="1" applyAlignment="1">
      <alignment vertical="top" wrapText="1" shrinkToFit="1"/>
    </xf>
    <xf numFmtId="0" fontId="21" fillId="8" borderId="13" xfId="3" applyFont="1" applyFill="1" applyBorder="1" applyAlignment="1">
      <alignment vertical="top" wrapText="1" shrinkToFit="1"/>
    </xf>
    <xf numFmtId="0" fontId="20" fillId="8" borderId="4" xfId="5" applyFont="1" applyFill="1" applyBorder="1" applyAlignment="1">
      <alignment horizontal="center" vertical="center" wrapText="1"/>
    </xf>
    <xf numFmtId="0" fontId="20" fillId="8" borderId="5" xfId="5" applyFont="1" applyFill="1" applyBorder="1" applyAlignment="1">
      <alignment horizontal="center" vertical="center" wrapText="1"/>
    </xf>
    <xf numFmtId="0" fontId="20" fillId="8" borderId="6" xfId="5" applyFont="1" applyFill="1" applyBorder="1" applyAlignment="1">
      <alignment horizontal="center" vertical="center" wrapText="1"/>
    </xf>
    <xf numFmtId="0" fontId="21" fillId="8" borderId="1" xfId="3" applyFont="1" applyFill="1" applyBorder="1" applyAlignment="1" applyProtection="1">
      <alignment vertical="top" wrapText="1"/>
    </xf>
    <xf numFmtId="0" fontId="21" fillId="8" borderId="1" xfId="3" applyFont="1" applyFill="1" applyBorder="1" applyAlignment="1" applyProtection="1">
      <alignment vertical="top"/>
    </xf>
  </cellXfs>
  <cellStyles count="7">
    <cellStyle name="Comma_PT Figure to Word" xfId="6"/>
    <cellStyle name="Hyperlink" xfId="1" builtinId="8"/>
    <cellStyle name="Hyperlink 2" xfId="4"/>
    <cellStyle name="Normal" xfId="0" builtinId="0"/>
    <cellStyle name="Normal 2" xfId="5"/>
    <cellStyle name="Normal 3" xfId="2"/>
    <cellStyle name="Normal_spellnoformulaNew 2" xfId="3"/>
  </cellStyles>
  <dxfs count="9">
    <dxf>
      <fill>
        <patternFill>
          <bgColor indexed="22"/>
        </patternFill>
      </fill>
    </dxf>
    <dxf>
      <fill>
        <patternFill>
          <bgColor indexed="26"/>
        </patternFill>
      </fill>
    </dxf>
    <dxf>
      <fill>
        <patternFill>
          <bgColor indexed="22"/>
        </patternFill>
      </fill>
    </dxf>
    <dxf>
      <fill>
        <patternFill>
          <bgColor indexed="26"/>
        </patternFill>
      </fill>
    </dxf>
    <dxf>
      <fill>
        <patternFill>
          <bgColor indexed="22"/>
        </patternFill>
      </fill>
    </dxf>
    <dxf>
      <fill>
        <patternFill>
          <bgColor indexed="26"/>
        </patternFill>
      </fill>
    </dxf>
    <dxf>
      <font>
        <b/>
        <i val="0"/>
      </font>
      <fill>
        <gradientFill type="path" left="0.5" right="0.5" top="0.5" bottom="0.5">
          <stop position="0">
            <color theme="0"/>
          </stop>
          <stop position="1">
            <color rgb="FFFFFF00"/>
          </stop>
        </gradientFill>
      </fill>
    </dxf>
    <dxf>
      <fill>
        <gradientFill type="path" left="0.5" right="0.5" top="0.5" bottom="0.5">
          <stop position="0">
            <color rgb="FFFF0000"/>
          </stop>
          <stop position="1">
            <color rgb="FFFF0000"/>
          </stop>
        </gradientFill>
      </fill>
    </dxf>
    <dxf>
      <font>
        <b/>
        <i/>
      </font>
      <fill>
        <gradientFill type="path" left="0.5" right="0.5" top="0.5" bottom="0.5">
          <stop position="0">
            <color rgb="FFFF0000"/>
          </stop>
          <stop position="1">
            <color rgb="FFFF0000"/>
          </stop>
        </gradient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crement Proceedings'!A1"/><Relationship Id="rId2" Type="http://schemas.openxmlformats.org/officeDocument/2006/relationships/hyperlink" Target="#'Basic Data'!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hyperlink" Target="#'Increment Proceedings'!A1"/></Relationships>
</file>

<file path=xl/drawings/_rels/drawing3.xml.rels><?xml version="1.0" encoding="UTF-8" standalone="yes"?>
<Relationships xmlns="http://schemas.openxmlformats.org/package/2006/relationships"><Relationship Id="rId1" Type="http://schemas.openxmlformats.org/officeDocument/2006/relationships/hyperlink" Target="#'Basic Data'!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xdr:row>
      <xdr:rowOff>28575</xdr:rowOff>
    </xdr:from>
    <xdr:to>
      <xdr:col>9</xdr:col>
      <xdr:colOff>219075</xdr:colOff>
      <xdr:row>21</xdr:row>
      <xdr:rowOff>28575</xdr:rowOff>
    </xdr:to>
    <xdr:pic>
      <xdr:nvPicPr>
        <xdr:cNvPr id="2" name="Picture 1" descr="Laiju's.jpg"/>
        <xdr:cNvPicPr>
          <a:picLocks noChangeAspect="1"/>
        </xdr:cNvPicPr>
      </xdr:nvPicPr>
      <xdr:blipFill>
        <a:blip xmlns:r="http://schemas.openxmlformats.org/officeDocument/2006/relationships" r:embed="rId1"/>
        <a:stretch>
          <a:fillRect/>
        </a:stretch>
      </xdr:blipFill>
      <xdr:spPr>
        <a:xfrm>
          <a:off x="619125" y="600075"/>
          <a:ext cx="5086350" cy="3429000"/>
        </a:xfrm>
        <a:prstGeom prst="rect">
          <a:avLst/>
        </a:prstGeom>
        <a:ln w="228600" cap="sq" cmpd="thickThin">
          <a:noFill/>
          <a:prstDash val="solid"/>
          <a:miter lim="800000"/>
        </a:ln>
        <a:effectLst/>
        <a:scene3d>
          <a:camera prst="orthographicFront">
            <a:rot lat="0" lon="0" rev="0"/>
          </a:camera>
          <a:lightRig rig="contrasting" dir="t">
            <a:rot lat="0" lon="0" rev="7800000"/>
          </a:lightRig>
        </a:scene3d>
        <a:sp3d>
          <a:bevelT w="139700" h="139700"/>
        </a:sp3d>
      </xdr:spPr>
    </xdr:pic>
    <xdr:clientData/>
  </xdr:twoCellAnchor>
  <xdr:twoCellAnchor>
    <xdr:from>
      <xdr:col>0</xdr:col>
      <xdr:colOff>0</xdr:colOff>
      <xdr:row>0</xdr:row>
      <xdr:rowOff>19050</xdr:rowOff>
    </xdr:from>
    <xdr:to>
      <xdr:col>10</xdr:col>
      <xdr:colOff>133350</xdr:colOff>
      <xdr:row>23</xdr:row>
      <xdr:rowOff>76200</xdr:rowOff>
    </xdr:to>
    <xdr:sp macro="" textlink="">
      <xdr:nvSpPr>
        <xdr:cNvPr id="3" name="Frame 2"/>
        <xdr:cNvSpPr/>
      </xdr:nvSpPr>
      <xdr:spPr>
        <a:xfrm>
          <a:off x="0" y="19050"/>
          <a:ext cx="6229350" cy="4438650"/>
        </a:xfrm>
        <a:prstGeom prst="frame">
          <a:avLst/>
        </a:prstGeom>
        <a:solidFill>
          <a:schemeClr val="tx1"/>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solidFill>
              <a:schemeClr val="tx1"/>
            </a:solidFill>
          </a:endParaRPr>
        </a:p>
      </xdr:txBody>
    </xdr:sp>
    <xdr:clientData/>
  </xdr:twoCellAnchor>
  <xdr:twoCellAnchor>
    <xdr:from>
      <xdr:col>6</xdr:col>
      <xdr:colOff>476251</xdr:colOff>
      <xdr:row>3</xdr:row>
      <xdr:rowOff>171449</xdr:rowOff>
    </xdr:from>
    <xdr:to>
      <xdr:col>8</xdr:col>
      <xdr:colOff>542925</xdr:colOff>
      <xdr:row>5</xdr:row>
      <xdr:rowOff>180974</xdr:rowOff>
    </xdr:to>
    <xdr:sp macro="" textlink="">
      <xdr:nvSpPr>
        <xdr:cNvPr id="4" name="Oval 3">
          <a:hlinkClick xmlns:r="http://schemas.openxmlformats.org/officeDocument/2006/relationships" r:id="rId2"/>
        </xdr:cNvPr>
        <xdr:cNvSpPr/>
      </xdr:nvSpPr>
      <xdr:spPr>
        <a:xfrm>
          <a:off x="4133851" y="742949"/>
          <a:ext cx="1285874" cy="390525"/>
        </a:xfrm>
        <a:prstGeom prst="ellipse">
          <a:avLst/>
        </a:prstGeom>
        <a:solidFill>
          <a:srgbClr val="FF0000"/>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solidFill>
                <a:schemeClr val="bg1"/>
              </a:solidFill>
              <a:latin typeface="Sylfaen" pitchFamily="18" charset="0"/>
            </a:rPr>
            <a:t>Basic Data</a:t>
          </a:r>
        </a:p>
      </xdr:txBody>
    </xdr:sp>
    <xdr:clientData/>
  </xdr:twoCellAnchor>
  <xdr:twoCellAnchor>
    <xdr:from>
      <xdr:col>6</xdr:col>
      <xdr:colOff>495300</xdr:colOff>
      <xdr:row>7</xdr:row>
      <xdr:rowOff>28574</xdr:rowOff>
    </xdr:from>
    <xdr:to>
      <xdr:col>8</xdr:col>
      <xdr:colOff>600075</xdr:colOff>
      <xdr:row>9</xdr:row>
      <xdr:rowOff>38099</xdr:rowOff>
    </xdr:to>
    <xdr:sp macro="" textlink="">
      <xdr:nvSpPr>
        <xdr:cNvPr id="5" name="Oval 4">
          <a:hlinkClick xmlns:r="http://schemas.openxmlformats.org/officeDocument/2006/relationships" r:id="rId3"/>
        </xdr:cNvPr>
        <xdr:cNvSpPr/>
      </xdr:nvSpPr>
      <xdr:spPr>
        <a:xfrm>
          <a:off x="4152900" y="1362074"/>
          <a:ext cx="1323975" cy="390525"/>
        </a:xfrm>
        <a:prstGeom prst="ellipse">
          <a:avLst/>
        </a:prstGeom>
        <a:solidFill>
          <a:srgbClr val="0000FF"/>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solidFill>
                <a:schemeClr val="bg1"/>
              </a:solidFill>
              <a:latin typeface="Sylfaen" pitchFamily="18" charset="0"/>
            </a:rPr>
            <a:t>Proceedings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2</xdr:row>
      <xdr:rowOff>47625</xdr:rowOff>
    </xdr:from>
    <xdr:to>
      <xdr:col>25</xdr:col>
      <xdr:colOff>942975</xdr:colOff>
      <xdr:row>3</xdr:row>
      <xdr:rowOff>190500</xdr:rowOff>
    </xdr:to>
    <xdr:sp macro="" textlink="">
      <xdr:nvSpPr>
        <xdr:cNvPr id="3" name="Oval 2">
          <a:hlinkClick xmlns:r="http://schemas.openxmlformats.org/officeDocument/2006/relationships" r:id="rId1"/>
        </xdr:cNvPr>
        <xdr:cNvSpPr/>
      </xdr:nvSpPr>
      <xdr:spPr>
        <a:xfrm>
          <a:off x="21202650" y="742950"/>
          <a:ext cx="866775" cy="581025"/>
        </a:xfrm>
        <a:prstGeom prst="ellipse">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0000FF"/>
              </a:solidFill>
              <a:latin typeface="Sylfaen" pitchFamily="18" charset="0"/>
            </a:rPr>
            <a:t>Print</a:t>
          </a:r>
        </a:p>
      </xdr:txBody>
    </xdr:sp>
    <xdr:clientData/>
  </xdr:twoCellAnchor>
  <xdr:twoCellAnchor>
    <xdr:from>
      <xdr:col>4</xdr:col>
      <xdr:colOff>38100</xdr:colOff>
      <xdr:row>0</xdr:row>
      <xdr:rowOff>0</xdr:rowOff>
    </xdr:from>
    <xdr:to>
      <xdr:col>4</xdr:col>
      <xdr:colOff>1028700</xdr:colOff>
      <xdr:row>1</xdr:row>
      <xdr:rowOff>200025</xdr:rowOff>
    </xdr:to>
    <xdr:sp macro="" textlink="">
      <xdr:nvSpPr>
        <xdr:cNvPr id="4" name="Oval 3">
          <a:hlinkClick xmlns:r="http://schemas.openxmlformats.org/officeDocument/2006/relationships" r:id="rId2"/>
        </xdr:cNvPr>
        <xdr:cNvSpPr/>
      </xdr:nvSpPr>
      <xdr:spPr>
        <a:xfrm>
          <a:off x="1628775" y="0"/>
          <a:ext cx="990600" cy="581025"/>
        </a:xfrm>
        <a:prstGeom prst="ellipse">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0000FF"/>
              </a:solidFill>
              <a:latin typeface="Sylfaen" pitchFamily="18" charset="0"/>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276225</xdr:colOff>
      <xdr:row>0</xdr:row>
      <xdr:rowOff>257175</xdr:rowOff>
    </xdr:from>
    <xdr:to>
      <xdr:col>7</xdr:col>
      <xdr:colOff>1228725</xdr:colOff>
      <xdr:row>1</xdr:row>
      <xdr:rowOff>171450</xdr:rowOff>
    </xdr:to>
    <xdr:sp macro="" textlink="">
      <xdr:nvSpPr>
        <xdr:cNvPr id="2" name="Rounded Rectangle 1">
          <a:hlinkClick xmlns:r="http://schemas.openxmlformats.org/officeDocument/2006/relationships" r:id="rId1"/>
        </xdr:cNvPr>
        <xdr:cNvSpPr/>
      </xdr:nvSpPr>
      <xdr:spPr>
        <a:xfrm>
          <a:off x="6705600" y="257175"/>
          <a:ext cx="952500" cy="352425"/>
        </a:xfrm>
        <a:prstGeom prst="round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200" b="1">
              <a:solidFill>
                <a:srgbClr val="0000FF"/>
              </a:solidFill>
              <a:latin typeface="Sylfaen" pitchFamily="18" charset="0"/>
            </a:rPr>
            <a:t>Data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anSpellNoForm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llNo"/>
      <sheetName val="Purchase Order"/>
    </sheetNames>
    <sheetDataSet>
      <sheetData sheetId="0" refreshError="1"/>
      <sheetData sheetId="1" refreshError="1">
        <row r="35">
          <cell r="H35">
            <v>499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7"/>
  <sheetViews>
    <sheetView workbookViewId="0">
      <pane xSplit="11" ySplit="24" topLeftCell="XFD34" activePane="bottomRight" state="frozen"/>
      <selection pane="topRight" activeCell="L1" sqref="L1"/>
      <selection pane="bottomLeft" activeCell="A25" sqref="A25"/>
      <selection pane="bottomRight"/>
    </sheetView>
  </sheetViews>
  <sheetFormatPr defaultColWidth="0" defaultRowHeight="15" zeroHeight="1" x14ac:dyDescent="0.25"/>
  <cols>
    <col min="1" max="11" width="9.140625" customWidth="1"/>
    <col min="12" max="20" width="0" hidden="1" customWidth="1"/>
    <col min="21" max="16384" width="9.140625" hidden="1"/>
  </cols>
  <sheetData>
    <row r="1" spans="1:20" x14ac:dyDescent="0.25">
      <c r="A1" s="135"/>
      <c r="B1" s="135"/>
      <c r="C1" s="135"/>
      <c r="D1" s="135"/>
      <c r="E1" s="135"/>
      <c r="F1" s="135"/>
      <c r="G1" s="135"/>
      <c r="H1" s="135"/>
      <c r="I1" s="135"/>
      <c r="J1" s="135"/>
      <c r="K1" s="135"/>
      <c r="L1" s="135"/>
      <c r="M1" s="135"/>
      <c r="N1" s="135"/>
      <c r="O1" s="135"/>
      <c r="P1" s="135"/>
      <c r="Q1" s="135"/>
      <c r="R1" s="135"/>
      <c r="S1" s="135"/>
      <c r="T1" s="135"/>
    </row>
    <row r="2" spans="1:20" x14ac:dyDescent="0.25">
      <c r="A2" s="135"/>
      <c r="B2" s="135"/>
      <c r="C2" s="135"/>
      <c r="D2" s="135"/>
      <c r="E2" s="135"/>
      <c r="F2" s="135"/>
      <c r="G2" s="135"/>
      <c r="H2" s="135"/>
      <c r="I2" s="135"/>
      <c r="J2" s="135"/>
      <c r="K2" s="135"/>
      <c r="L2" s="135"/>
      <c r="M2" s="135"/>
      <c r="N2" s="135"/>
      <c r="O2" s="135"/>
      <c r="P2" s="135"/>
      <c r="Q2" s="135"/>
      <c r="R2" s="135"/>
      <c r="S2" s="135"/>
      <c r="T2" s="135"/>
    </row>
    <row r="3" spans="1:20" x14ac:dyDescent="0.25">
      <c r="A3" s="135"/>
      <c r="B3" s="135"/>
      <c r="C3" s="135"/>
      <c r="D3" s="135"/>
      <c r="E3" s="135"/>
      <c r="F3" s="135"/>
      <c r="G3" s="135"/>
      <c r="H3" s="135"/>
      <c r="I3" s="135"/>
      <c r="J3" s="135"/>
      <c r="K3" s="135"/>
      <c r="L3" s="135"/>
      <c r="M3" s="135"/>
      <c r="N3" s="135"/>
      <c r="O3" s="135"/>
      <c r="P3" s="135"/>
      <c r="Q3" s="135"/>
      <c r="R3" s="135"/>
      <c r="S3" s="135"/>
      <c r="T3" s="135"/>
    </row>
    <row r="4" spans="1:20" x14ac:dyDescent="0.25">
      <c r="A4" s="135"/>
      <c r="B4" s="135"/>
      <c r="C4" s="135"/>
      <c r="D4" s="135"/>
      <c r="E4" s="135"/>
      <c r="F4" s="135"/>
      <c r="G4" s="135"/>
      <c r="H4" s="135"/>
      <c r="I4" s="135"/>
      <c r="J4" s="135"/>
      <c r="K4" s="135"/>
      <c r="L4" s="135"/>
      <c r="M4" s="135"/>
      <c r="N4" s="135"/>
      <c r="O4" s="135"/>
      <c r="P4" s="135"/>
      <c r="Q4" s="135"/>
      <c r="R4" s="135"/>
      <c r="S4" s="135"/>
      <c r="T4" s="135"/>
    </row>
    <row r="5" spans="1:20" x14ac:dyDescent="0.25">
      <c r="A5" s="135"/>
      <c r="B5" s="135"/>
      <c r="C5" s="135"/>
      <c r="D5" s="135"/>
      <c r="E5" s="135"/>
      <c r="F5" s="135"/>
      <c r="G5" s="135"/>
      <c r="H5" s="135"/>
      <c r="I5" s="135"/>
      <c r="J5" s="135"/>
      <c r="K5" s="135"/>
      <c r="L5" s="135"/>
      <c r="M5" s="135"/>
      <c r="N5" s="135"/>
      <c r="O5" s="135"/>
      <c r="P5" s="135"/>
      <c r="Q5" s="135"/>
      <c r="R5" s="135"/>
      <c r="S5" s="135"/>
      <c r="T5" s="135"/>
    </row>
    <row r="6" spans="1:20" x14ac:dyDescent="0.25">
      <c r="A6" s="135"/>
      <c r="B6" s="135"/>
      <c r="C6" s="135"/>
      <c r="D6" s="135"/>
      <c r="E6" s="135"/>
      <c r="F6" s="135"/>
      <c r="G6" s="135"/>
      <c r="H6" s="135"/>
      <c r="I6" s="135"/>
      <c r="J6" s="135"/>
      <c r="K6" s="135"/>
      <c r="L6" s="135"/>
      <c r="M6" s="135"/>
      <c r="N6" s="135"/>
      <c r="O6" s="135"/>
      <c r="P6" s="135"/>
      <c r="Q6" s="135"/>
      <c r="R6" s="135"/>
      <c r="S6" s="135"/>
      <c r="T6" s="135"/>
    </row>
    <row r="7" spans="1:20" x14ac:dyDescent="0.25">
      <c r="A7" s="135"/>
      <c r="B7" s="135"/>
      <c r="C7" s="135"/>
      <c r="D7" s="135"/>
      <c r="E7" s="135"/>
      <c r="F7" s="135"/>
      <c r="G7" s="135"/>
      <c r="H7" s="135"/>
      <c r="I7" s="135"/>
      <c r="J7" s="135"/>
      <c r="K7" s="135"/>
      <c r="L7" s="135"/>
      <c r="M7" s="135"/>
      <c r="N7" s="135"/>
      <c r="O7" s="135"/>
      <c r="P7" s="135"/>
      <c r="Q7" s="135"/>
      <c r="R7" s="135"/>
      <c r="S7" s="135"/>
      <c r="T7" s="135"/>
    </row>
    <row r="8" spans="1:20" x14ac:dyDescent="0.25">
      <c r="A8" s="135"/>
      <c r="B8" s="135"/>
      <c r="C8" s="135"/>
      <c r="D8" s="135"/>
      <c r="E8" s="135"/>
      <c r="F8" s="135"/>
      <c r="G8" s="135"/>
      <c r="H8" s="135"/>
      <c r="I8" s="135"/>
      <c r="J8" s="135"/>
      <c r="K8" s="135"/>
      <c r="L8" s="135"/>
      <c r="M8" s="135"/>
      <c r="N8" s="135"/>
      <c r="O8" s="135"/>
      <c r="P8" s="135"/>
      <c r="Q8" s="135"/>
      <c r="R8" s="135"/>
      <c r="S8" s="135"/>
      <c r="T8" s="135"/>
    </row>
    <row r="9" spans="1:20" x14ac:dyDescent="0.25">
      <c r="A9" s="135"/>
      <c r="B9" s="135"/>
      <c r="C9" s="135"/>
      <c r="D9" s="135"/>
      <c r="E9" s="135"/>
      <c r="F9" s="135"/>
      <c r="G9" s="135"/>
      <c r="H9" s="135"/>
      <c r="I9" s="135"/>
      <c r="J9" s="135"/>
      <c r="K9" s="135"/>
      <c r="L9" s="135"/>
      <c r="M9" s="135"/>
      <c r="N9" s="135"/>
      <c r="O9" s="135"/>
      <c r="P9" s="135"/>
      <c r="Q9" s="135"/>
      <c r="R9" s="135"/>
      <c r="S9" s="135"/>
      <c r="T9" s="135"/>
    </row>
    <row r="10" spans="1:20" x14ac:dyDescent="0.25">
      <c r="A10" s="135"/>
      <c r="B10" s="135"/>
      <c r="C10" s="135"/>
      <c r="D10" s="135"/>
      <c r="E10" s="135"/>
      <c r="F10" s="135"/>
      <c r="G10" s="135"/>
      <c r="H10" s="135"/>
      <c r="I10" s="135"/>
      <c r="J10" s="135"/>
      <c r="K10" s="135"/>
      <c r="L10" s="135"/>
      <c r="M10" s="135"/>
      <c r="N10" s="135"/>
      <c r="O10" s="135"/>
      <c r="P10" s="135"/>
      <c r="Q10" s="135"/>
      <c r="R10" s="135"/>
      <c r="S10" s="135"/>
      <c r="T10" s="135"/>
    </row>
    <row r="11" spans="1:20" x14ac:dyDescent="0.25">
      <c r="A11" s="135"/>
      <c r="B11" s="135"/>
      <c r="C11" s="135"/>
      <c r="D11" s="135"/>
      <c r="E11" s="135"/>
      <c r="F11" s="135"/>
      <c r="G11" s="135"/>
      <c r="H11" s="135"/>
      <c r="I11" s="135"/>
      <c r="J11" s="135"/>
      <c r="K11" s="135"/>
      <c r="L11" s="135"/>
      <c r="M11" s="135"/>
      <c r="N11" s="135"/>
      <c r="O11" s="135"/>
      <c r="P11" s="135"/>
      <c r="Q11" s="135"/>
      <c r="R11" s="135"/>
      <c r="S11" s="135"/>
      <c r="T11" s="135"/>
    </row>
    <row r="12" spans="1:20" x14ac:dyDescent="0.25">
      <c r="A12" s="135"/>
      <c r="B12" s="135"/>
      <c r="C12" s="135"/>
      <c r="D12" s="135"/>
      <c r="E12" s="135"/>
      <c r="F12" s="135"/>
      <c r="G12" s="135"/>
      <c r="H12" s="135"/>
      <c r="I12" s="135"/>
      <c r="J12" s="135"/>
      <c r="K12" s="135"/>
      <c r="L12" s="135"/>
      <c r="M12" s="135"/>
      <c r="N12" s="135"/>
      <c r="O12" s="135"/>
      <c r="P12" s="135"/>
      <c r="Q12" s="135"/>
      <c r="R12" s="135"/>
      <c r="S12" s="135"/>
      <c r="T12" s="135"/>
    </row>
    <row r="13" spans="1:20" x14ac:dyDescent="0.25">
      <c r="A13" s="135"/>
      <c r="B13" s="135"/>
      <c r="C13" s="135"/>
      <c r="D13" s="135"/>
      <c r="E13" s="135"/>
      <c r="F13" s="135"/>
      <c r="G13" s="135"/>
      <c r="H13" s="135"/>
      <c r="I13" s="135"/>
      <c r="J13" s="135"/>
      <c r="K13" s="135"/>
      <c r="L13" s="135"/>
      <c r="M13" s="135"/>
      <c r="N13" s="135"/>
      <c r="O13" s="135"/>
      <c r="P13" s="135"/>
      <c r="Q13" s="135"/>
      <c r="R13" s="135"/>
      <c r="S13" s="135"/>
      <c r="T13" s="135"/>
    </row>
    <row r="14" spans="1:20" x14ac:dyDescent="0.25">
      <c r="A14" s="135"/>
      <c r="B14" s="135"/>
      <c r="C14" s="135"/>
      <c r="D14" s="135"/>
      <c r="E14" s="135"/>
      <c r="F14" s="135"/>
      <c r="G14" s="135"/>
      <c r="H14" s="135"/>
      <c r="I14" s="135"/>
      <c r="J14" s="135"/>
      <c r="K14" s="135"/>
      <c r="L14" s="135"/>
      <c r="M14" s="135"/>
      <c r="N14" s="135"/>
      <c r="O14" s="135"/>
      <c r="P14" s="135"/>
      <c r="Q14" s="135"/>
      <c r="R14" s="135"/>
      <c r="S14" s="135"/>
      <c r="T14" s="135"/>
    </row>
    <row r="15" spans="1:20" x14ac:dyDescent="0.25">
      <c r="A15" s="135"/>
      <c r="B15" s="135"/>
      <c r="C15" s="135"/>
      <c r="D15" s="135"/>
      <c r="E15" s="135"/>
      <c r="F15" s="135"/>
      <c r="G15" s="135"/>
      <c r="H15" s="135"/>
      <c r="I15" s="135"/>
      <c r="J15" s="135"/>
      <c r="K15" s="135"/>
      <c r="L15" s="135"/>
      <c r="M15" s="135"/>
      <c r="N15" s="135"/>
      <c r="O15" s="135"/>
      <c r="P15" s="135"/>
      <c r="Q15" s="135"/>
      <c r="R15" s="135"/>
      <c r="S15" s="135"/>
      <c r="T15" s="135"/>
    </row>
    <row r="16" spans="1:20" x14ac:dyDescent="0.25">
      <c r="A16" s="135"/>
      <c r="B16" s="135"/>
      <c r="C16" s="135"/>
      <c r="D16" s="135"/>
      <c r="E16" s="135"/>
      <c r="F16" s="135"/>
      <c r="G16" s="135"/>
      <c r="H16" s="135"/>
      <c r="I16" s="135"/>
      <c r="J16" s="135"/>
      <c r="K16" s="135"/>
      <c r="L16" s="135"/>
      <c r="M16" s="135"/>
      <c r="N16" s="135"/>
      <c r="O16" s="135"/>
      <c r="P16" s="135"/>
      <c r="Q16" s="135"/>
      <c r="R16" s="135"/>
      <c r="S16" s="135"/>
      <c r="T16" s="135"/>
    </row>
    <row r="17" spans="1:20" x14ac:dyDescent="0.25">
      <c r="A17" s="135"/>
      <c r="B17" s="135"/>
      <c r="C17" s="135"/>
      <c r="D17" s="135"/>
      <c r="E17" s="135"/>
      <c r="F17" s="135"/>
      <c r="G17" s="135"/>
      <c r="H17" s="135"/>
      <c r="I17" s="135"/>
      <c r="J17" s="135"/>
      <c r="K17" s="135"/>
      <c r="L17" s="135"/>
      <c r="M17" s="135"/>
      <c r="N17" s="135"/>
      <c r="O17" s="135"/>
      <c r="P17" s="135"/>
      <c r="Q17" s="135"/>
      <c r="R17" s="135"/>
      <c r="S17" s="135"/>
      <c r="T17" s="135"/>
    </row>
    <row r="18" spans="1:20" x14ac:dyDescent="0.25">
      <c r="A18" s="135"/>
      <c r="B18" s="135"/>
      <c r="C18" s="135"/>
      <c r="D18" s="135"/>
      <c r="E18" s="135"/>
      <c r="F18" s="135"/>
      <c r="G18" s="135"/>
      <c r="H18" s="135"/>
      <c r="I18" s="135"/>
      <c r="J18" s="135"/>
      <c r="K18" s="135"/>
      <c r="L18" s="135"/>
      <c r="M18" s="135"/>
      <c r="N18" s="135"/>
      <c r="O18" s="135"/>
      <c r="P18" s="135"/>
      <c r="Q18" s="135"/>
      <c r="R18" s="135"/>
      <c r="S18" s="135"/>
      <c r="T18" s="135"/>
    </row>
    <row r="19" spans="1:20" x14ac:dyDescent="0.25">
      <c r="A19" s="135"/>
      <c r="B19" s="135"/>
      <c r="C19" s="135"/>
      <c r="D19" s="135"/>
      <c r="E19" s="135"/>
      <c r="F19" s="135"/>
      <c r="G19" s="135"/>
      <c r="H19" s="135"/>
      <c r="I19" s="135"/>
      <c r="J19" s="135"/>
      <c r="K19" s="135"/>
      <c r="L19" s="135"/>
      <c r="M19" s="135"/>
      <c r="N19" s="135"/>
      <c r="O19" s="135"/>
      <c r="P19" s="135"/>
      <c r="Q19" s="135"/>
      <c r="R19" s="135"/>
      <c r="S19" s="135"/>
      <c r="T19" s="135"/>
    </row>
    <row r="20" spans="1:20" x14ac:dyDescent="0.25">
      <c r="A20" s="135"/>
      <c r="B20" s="135"/>
      <c r="C20" s="135"/>
      <c r="D20" s="135"/>
      <c r="E20" s="135"/>
      <c r="F20" s="135"/>
      <c r="G20" s="135"/>
      <c r="H20" s="135"/>
      <c r="I20" s="135"/>
      <c r="J20" s="135"/>
      <c r="K20" s="135"/>
      <c r="L20" s="135"/>
      <c r="M20" s="135"/>
      <c r="N20" s="135"/>
      <c r="O20" s="135"/>
      <c r="P20" s="135"/>
      <c r="Q20" s="135"/>
      <c r="R20" s="135"/>
      <c r="S20" s="135"/>
      <c r="T20" s="135"/>
    </row>
    <row r="21" spans="1:20" x14ac:dyDescent="0.25">
      <c r="A21" s="135"/>
      <c r="B21" s="135"/>
      <c r="C21" s="135"/>
      <c r="D21" s="135"/>
      <c r="E21" s="135"/>
      <c r="F21" s="135"/>
      <c r="G21" s="135"/>
      <c r="H21" s="135"/>
      <c r="I21" s="135"/>
      <c r="J21" s="135"/>
      <c r="K21" s="135"/>
      <c r="L21" s="135"/>
      <c r="M21" s="135"/>
      <c r="N21" s="135"/>
      <c r="O21" s="135"/>
      <c r="P21" s="135"/>
      <c r="Q21" s="135"/>
      <c r="R21" s="135"/>
      <c r="S21" s="135"/>
      <c r="T21" s="135"/>
    </row>
    <row r="22" spans="1:20" x14ac:dyDescent="0.25">
      <c r="A22" s="135"/>
      <c r="B22" s="135"/>
      <c r="C22" s="135"/>
      <c r="D22" s="135"/>
      <c r="E22" s="135"/>
      <c r="F22" s="135"/>
      <c r="G22" s="135"/>
      <c r="H22" s="135"/>
      <c r="I22" s="135"/>
      <c r="J22" s="135"/>
      <c r="K22" s="135"/>
      <c r="L22" s="135"/>
      <c r="M22" s="135"/>
      <c r="N22" s="135"/>
      <c r="O22" s="135"/>
      <c r="P22" s="135"/>
      <c r="Q22" s="135"/>
      <c r="R22" s="135"/>
      <c r="S22" s="135"/>
      <c r="T22" s="135"/>
    </row>
    <row r="23" spans="1:20" x14ac:dyDescent="0.25">
      <c r="A23" s="135"/>
      <c r="B23" s="135"/>
      <c r="C23" s="135"/>
      <c r="D23" s="135"/>
      <c r="E23" s="135"/>
      <c r="F23" s="135"/>
      <c r="G23" s="135"/>
      <c r="H23" s="135"/>
      <c r="I23" s="135"/>
      <c r="J23" s="135"/>
      <c r="K23" s="135"/>
      <c r="L23" s="135"/>
      <c r="M23" s="135"/>
      <c r="N23" s="135"/>
      <c r="O23" s="135"/>
      <c r="P23" s="135"/>
      <c r="Q23" s="135"/>
      <c r="R23" s="135"/>
      <c r="S23" s="135"/>
      <c r="T23" s="135"/>
    </row>
    <row r="24" spans="1:20" ht="24.95" customHeight="1" x14ac:dyDescent="0.25">
      <c r="A24" s="135"/>
      <c r="B24" s="135"/>
      <c r="C24" s="135"/>
      <c r="D24" s="135"/>
      <c r="E24" s="135"/>
      <c r="F24" s="135"/>
      <c r="G24" s="135"/>
      <c r="H24" s="135"/>
      <c r="I24" s="135"/>
      <c r="J24" s="135"/>
      <c r="K24" s="135"/>
      <c r="L24" s="135"/>
      <c r="M24" s="135"/>
      <c r="N24" s="135"/>
      <c r="O24" s="135"/>
      <c r="P24" s="135"/>
      <c r="Q24" s="135"/>
      <c r="R24" s="135"/>
      <c r="S24" s="135"/>
      <c r="T24" s="135"/>
    </row>
    <row r="25" spans="1:20" x14ac:dyDescent="0.25">
      <c r="A25" s="135"/>
      <c r="B25" s="135"/>
      <c r="C25" s="135"/>
      <c r="D25" s="135"/>
      <c r="E25" s="135"/>
      <c r="F25" s="135"/>
      <c r="G25" s="135"/>
      <c r="H25" s="135"/>
      <c r="I25" s="135"/>
      <c r="J25" s="135"/>
      <c r="K25" s="135"/>
      <c r="L25" s="135"/>
      <c r="M25" s="135"/>
      <c r="N25" s="135"/>
      <c r="O25" s="135"/>
      <c r="P25" s="135"/>
      <c r="Q25" s="135"/>
      <c r="R25" s="135"/>
      <c r="S25" s="135"/>
      <c r="T25" s="135"/>
    </row>
    <row r="26" spans="1:20" x14ac:dyDescent="0.25">
      <c r="A26" s="135"/>
      <c r="B26" s="135"/>
      <c r="C26" s="135"/>
      <c r="D26" s="135"/>
      <c r="E26" s="135"/>
      <c r="F26" s="135"/>
      <c r="G26" s="135"/>
      <c r="H26" s="135"/>
      <c r="I26" s="135"/>
      <c r="J26" s="135"/>
      <c r="K26" s="135"/>
      <c r="L26" s="135"/>
      <c r="M26" s="135"/>
      <c r="N26" s="135"/>
      <c r="O26" s="135"/>
      <c r="P26" s="135"/>
      <c r="Q26" s="135"/>
      <c r="R26" s="135"/>
      <c r="S26" s="135"/>
      <c r="T26" s="135"/>
    </row>
    <row r="27" spans="1:20" x14ac:dyDescent="0.25">
      <c r="A27" s="135"/>
      <c r="B27" s="135"/>
      <c r="C27" s="135"/>
      <c r="D27" s="135"/>
      <c r="E27" s="135"/>
      <c r="F27" s="135"/>
      <c r="G27" s="135"/>
      <c r="H27" s="135"/>
      <c r="I27" s="135"/>
      <c r="J27" s="135"/>
      <c r="K27" s="135"/>
      <c r="L27" s="135"/>
      <c r="M27" s="135"/>
      <c r="N27" s="135"/>
      <c r="O27" s="135"/>
      <c r="P27" s="135"/>
      <c r="Q27" s="135"/>
      <c r="R27" s="135"/>
      <c r="S27" s="135"/>
      <c r="T27" s="135"/>
    </row>
    <row r="28" spans="1:20" x14ac:dyDescent="0.25">
      <c r="A28" s="135"/>
      <c r="B28" s="135"/>
      <c r="C28" s="135"/>
      <c r="D28" s="135"/>
      <c r="E28" s="135"/>
      <c r="F28" s="135"/>
      <c r="G28" s="135"/>
      <c r="H28" s="135"/>
      <c r="I28" s="135"/>
      <c r="J28" s="135"/>
      <c r="K28" s="135"/>
      <c r="L28" s="135"/>
      <c r="M28" s="135"/>
      <c r="N28" s="135"/>
      <c r="O28" s="135"/>
      <c r="P28" s="135"/>
      <c r="Q28" s="135"/>
      <c r="R28" s="135"/>
      <c r="S28" s="135"/>
      <c r="T28" s="135"/>
    </row>
    <row r="29" spans="1:20" x14ac:dyDescent="0.25">
      <c r="A29" s="135"/>
      <c r="B29" s="135"/>
      <c r="C29" s="135"/>
      <c r="D29" s="135"/>
      <c r="E29" s="135"/>
      <c r="F29" s="135"/>
      <c r="G29" s="135"/>
      <c r="H29" s="135"/>
      <c r="I29" s="135"/>
      <c r="J29" s="135"/>
      <c r="K29" s="135"/>
      <c r="L29" s="135"/>
      <c r="M29" s="135"/>
      <c r="N29" s="135"/>
      <c r="O29" s="135"/>
      <c r="P29" s="135"/>
      <c r="Q29" s="135"/>
      <c r="R29" s="135"/>
      <c r="S29" s="135"/>
      <c r="T29" s="135"/>
    </row>
    <row r="30" spans="1:20" x14ac:dyDescent="0.25">
      <c r="A30" s="135"/>
      <c r="B30" s="135"/>
      <c r="C30" s="135"/>
      <c r="D30" s="135"/>
      <c r="E30" s="135"/>
      <c r="F30" s="135"/>
      <c r="G30" s="135"/>
      <c r="H30" s="135"/>
      <c r="I30" s="135"/>
      <c r="J30" s="135"/>
      <c r="K30" s="135"/>
      <c r="L30" s="135"/>
      <c r="M30" s="135"/>
      <c r="N30" s="135"/>
      <c r="O30" s="135"/>
      <c r="P30" s="135"/>
      <c r="Q30" s="135"/>
      <c r="R30" s="135"/>
      <c r="S30" s="135"/>
      <c r="T30" s="135"/>
    </row>
    <row r="31" spans="1:20" x14ac:dyDescent="0.25">
      <c r="A31" s="135"/>
      <c r="B31" s="135"/>
      <c r="C31" s="135"/>
      <c r="D31" s="135"/>
      <c r="E31" s="135"/>
      <c r="F31" s="135"/>
      <c r="G31" s="135"/>
      <c r="H31" s="135"/>
      <c r="I31" s="135"/>
      <c r="J31" s="135"/>
      <c r="K31" s="135"/>
      <c r="L31" s="135"/>
      <c r="M31" s="135"/>
      <c r="N31" s="135"/>
      <c r="O31" s="135"/>
      <c r="P31" s="135"/>
      <c r="Q31" s="135"/>
      <c r="R31" s="135"/>
      <c r="S31" s="135"/>
      <c r="T31" s="135"/>
    </row>
    <row r="32" spans="1:20" x14ac:dyDescent="0.25">
      <c r="A32" s="135"/>
      <c r="B32" s="135"/>
      <c r="C32" s="135"/>
      <c r="D32" s="135"/>
      <c r="E32" s="135"/>
      <c r="F32" s="135"/>
      <c r="G32" s="135"/>
      <c r="H32" s="135"/>
      <c r="I32" s="135"/>
      <c r="J32" s="135"/>
      <c r="K32" s="135"/>
      <c r="L32" s="135"/>
      <c r="M32" s="135"/>
      <c r="N32" s="135"/>
      <c r="O32" s="135"/>
      <c r="P32" s="135"/>
      <c r="Q32" s="135"/>
      <c r="R32" s="135"/>
      <c r="S32" s="135"/>
      <c r="T32" s="135"/>
    </row>
    <row r="33" spans="1:20" x14ac:dyDescent="0.25">
      <c r="A33" s="135"/>
      <c r="B33" s="135"/>
      <c r="C33" s="135"/>
      <c r="D33" s="135"/>
      <c r="E33" s="135"/>
      <c r="F33" s="135"/>
      <c r="G33" s="135"/>
      <c r="H33" s="135"/>
      <c r="I33" s="135"/>
      <c r="J33" s="135"/>
      <c r="K33" s="135"/>
      <c r="L33" s="135"/>
      <c r="M33" s="135"/>
      <c r="N33" s="135"/>
      <c r="O33" s="135"/>
      <c r="P33" s="135"/>
      <c r="Q33" s="135"/>
      <c r="R33" s="135"/>
      <c r="S33" s="135"/>
      <c r="T33" s="135"/>
    </row>
    <row r="34" spans="1:20" x14ac:dyDescent="0.25">
      <c r="A34" s="135"/>
      <c r="B34" s="135"/>
      <c r="C34" s="135"/>
      <c r="D34" s="135"/>
      <c r="E34" s="135"/>
      <c r="F34" s="135"/>
      <c r="G34" s="135"/>
      <c r="H34" s="135"/>
      <c r="I34" s="135"/>
      <c r="J34" s="135"/>
      <c r="K34" s="135"/>
      <c r="L34" s="135"/>
      <c r="M34" s="135"/>
      <c r="N34" s="135"/>
      <c r="O34" s="135"/>
      <c r="P34" s="135"/>
      <c r="Q34" s="135"/>
      <c r="R34" s="135"/>
      <c r="S34" s="135"/>
      <c r="T34" s="135"/>
    </row>
    <row r="35" spans="1:20" x14ac:dyDescent="0.25">
      <c r="A35" s="135"/>
      <c r="B35" s="135"/>
      <c r="C35" s="135"/>
      <c r="D35" s="135"/>
      <c r="E35" s="135"/>
      <c r="F35" s="135"/>
      <c r="G35" s="135"/>
      <c r="H35" s="135"/>
      <c r="I35" s="135"/>
      <c r="J35" s="135"/>
      <c r="K35" s="135"/>
      <c r="L35" s="135"/>
      <c r="M35" s="135"/>
      <c r="N35" s="135"/>
      <c r="O35" s="135"/>
      <c r="P35" s="135"/>
      <c r="Q35" s="135"/>
      <c r="R35" s="135"/>
      <c r="S35" s="135"/>
      <c r="T35" s="135"/>
    </row>
    <row r="36" spans="1:20" x14ac:dyDescent="0.25">
      <c r="A36" s="135"/>
      <c r="B36" s="135"/>
      <c r="C36" s="135"/>
      <c r="D36" s="135"/>
      <c r="E36" s="135"/>
      <c r="F36" s="135"/>
      <c r="G36" s="135"/>
      <c r="H36" s="135"/>
      <c r="I36" s="135"/>
      <c r="J36" s="135"/>
      <c r="K36" s="135"/>
      <c r="L36" s="135"/>
      <c r="M36" s="135"/>
      <c r="N36" s="135"/>
      <c r="O36" s="135"/>
      <c r="P36" s="135"/>
      <c r="Q36" s="135"/>
      <c r="R36" s="135"/>
      <c r="S36" s="135"/>
      <c r="T36" s="135"/>
    </row>
    <row r="37" spans="1:20" x14ac:dyDescent="0.25">
      <c r="A37" s="135"/>
      <c r="B37" s="135"/>
      <c r="C37" s="135"/>
      <c r="D37" s="135"/>
      <c r="E37" s="135"/>
      <c r="F37" s="135"/>
      <c r="G37" s="135"/>
      <c r="H37" s="135"/>
      <c r="I37" s="135"/>
      <c r="J37" s="135"/>
      <c r="K37" s="135"/>
      <c r="L37" s="135"/>
      <c r="M37" s="135"/>
      <c r="N37" s="135"/>
      <c r="O37" s="135"/>
      <c r="P37" s="135"/>
      <c r="Q37" s="135"/>
      <c r="R37" s="135"/>
      <c r="S37" s="135"/>
      <c r="T37" s="135"/>
    </row>
    <row r="38" spans="1:20" x14ac:dyDescent="0.25">
      <c r="A38" s="135"/>
      <c r="B38" s="135"/>
      <c r="C38" s="135"/>
      <c r="D38" s="135"/>
      <c r="E38" s="135"/>
      <c r="F38" s="135"/>
      <c r="G38" s="135"/>
      <c r="H38" s="135"/>
      <c r="I38" s="135"/>
      <c r="J38" s="135"/>
      <c r="K38" s="135"/>
      <c r="L38" s="135"/>
      <c r="M38" s="135"/>
      <c r="N38" s="135"/>
      <c r="O38" s="135"/>
      <c r="P38" s="135"/>
      <c r="Q38" s="135"/>
      <c r="R38" s="135"/>
      <c r="S38" s="135"/>
      <c r="T38" s="135"/>
    </row>
    <row r="39" spans="1:20" x14ac:dyDescent="0.25">
      <c r="A39" s="135"/>
      <c r="B39" s="135"/>
      <c r="C39" s="135"/>
      <c r="D39" s="135"/>
      <c r="E39" s="135"/>
      <c r="F39" s="135"/>
      <c r="G39" s="135"/>
      <c r="H39" s="135"/>
      <c r="I39" s="135"/>
      <c r="J39" s="135"/>
      <c r="K39" s="135"/>
      <c r="L39" s="135"/>
      <c r="M39" s="135"/>
      <c r="N39" s="135"/>
      <c r="O39" s="135"/>
      <c r="P39" s="135"/>
      <c r="Q39" s="135"/>
      <c r="R39" s="135"/>
      <c r="S39" s="135"/>
      <c r="T39" s="135"/>
    </row>
    <row r="40" spans="1:20" x14ac:dyDescent="0.25">
      <c r="A40" s="135"/>
      <c r="B40" s="135"/>
      <c r="C40" s="135"/>
      <c r="D40" s="135"/>
      <c r="E40" s="135"/>
      <c r="F40" s="135"/>
      <c r="G40" s="135"/>
      <c r="H40" s="135"/>
      <c r="I40" s="135"/>
      <c r="J40" s="135"/>
      <c r="K40" s="135"/>
      <c r="L40" s="135"/>
      <c r="M40" s="135"/>
      <c r="N40" s="135"/>
      <c r="O40" s="135"/>
      <c r="P40" s="135"/>
      <c r="Q40" s="135"/>
      <c r="R40" s="135"/>
      <c r="S40" s="135"/>
      <c r="T40" s="135"/>
    </row>
    <row r="41" spans="1:20" hidden="1" x14ac:dyDescent="0.25">
      <c r="A41" s="135"/>
      <c r="B41" s="135"/>
      <c r="C41" s="135"/>
      <c r="D41" s="135"/>
      <c r="E41" s="135"/>
      <c r="F41" s="135"/>
      <c r="G41" s="135"/>
      <c r="H41" s="135"/>
      <c r="I41" s="135"/>
      <c r="J41" s="135"/>
      <c r="K41" s="135"/>
      <c r="L41" s="135"/>
      <c r="M41" s="135"/>
      <c r="N41" s="135"/>
      <c r="O41" s="135"/>
      <c r="P41" s="135"/>
      <c r="Q41" s="135"/>
      <c r="R41" s="135"/>
      <c r="S41" s="135"/>
      <c r="T41" s="135"/>
    </row>
    <row r="42" spans="1:20" hidden="1" x14ac:dyDescent="0.25">
      <c r="A42" s="135"/>
      <c r="B42" s="135"/>
      <c r="C42" s="135"/>
      <c r="D42" s="135"/>
      <c r="E42" s="135"/>
      <c r="F42" s="135"/>
      <c r="G42" s="135"/>
      <c r="H42" s="135"/>
      <c r="I42" s="135"/>
      <c r="J42" s="135"/>
      <c r="K42" s="135"/>
      <c r="L42" s="135"/>
      <c r="M42" s="135"/>
      <c r="N42" s="135"/>
      <c r="O42" s="135"/>
      <c r="P42" s="135"/>
      <c r="Q42" s="135"/>
      <c r="R42" s="135"/>
      <c r="S42" s="135"/>
      <c r="T42" s="135"/>
    </row>
    <row r="43" spans="1:20" hidden="1" x14ac:dyDescent="0.25">
      <c r="A43" s="135"/>
      <c r="B43" s="135"/>
      <c r="C43" s="135"/>
      <c r="D43" s="135"/>
      <c r="E43" s="135"/>
      <c r="F43" s="135"/>
      <c r="G43" s="135"/>
      <c r="H43" s="135"/>
      <c r="I43" s="135"/>
      <c r="J43" s="135"/>
      <c r="K43" s="135"/>
      <c r="L43" s="135"/>
      <c r="M43" s="135"/>
      <c r="N43" s="135"/>
      <c r="O43" s="135"/>
      <c r="P43" s="135"/>
      <c r="Q43" s="135"/>
      <c r="R43" s="135"/>
      <c r="S43" s="135"/>
      <c r="T43" s="135"/>
    </row>
    <row r="44" spans="1:20" hidden="1" x14ac:dyDescent="0.25">
      <c r="A44" s="135"/>
      <c r="B44" s="135"/>
      <c r="C44" s="135"/>
      <c r="D44" s="135"/>
      <c r="E44" s="135"/>
      <c r="F44" s="135"/>
      <c r="G44" s="135"/>
      <c r="H44" s="135"/>
      <c r="I44" s="135"/>
      <c r="J44" s="135"/>
      <c r="K44" s="135"/>
      <c r="L44" s="135"/>
      <c r="M44" s="135"/>
      <c r="N44" s="135"/>
      <c r="O44" s="135"/>
      <c r="P44" s="135"/>
      <c r="Q44" s="135"/>
      <c r="R44" s="135"/>
      <c r="S44" s="135"/>
      <c r="T44" s="135"/>
    </row>
    <row r="45" spans="1:20" hidden="1" x14ac:dyDescent="0.25">
      <c r="A45" s="135"/>
      <c r="B45" s="135"/>
      <c r="C45" s="135"/>
      <c r="D45" s="135"/>
      <c r="E45" s="135"/>
      <c r="F45" s="135"/>
      <c r="G45" s="135"/>
      <c r="H45" s="135"/>
      <c r="I45" s="135"/>
      <c r="J45" s="135"/>
      <c r="K45" s="135"/>
      <c r="L45" s="135"/>
      <c r="M45" s="135"/>
      <c r="N45" s="135"/>
      <c r="O45" s="135"/>
      <c r="P45" s="135"/>
      <c r="Q45" s="135"/>
      <c r="R45" s="135"/>
      <c r="S45" s="135"/>
      <c r="T45" s="135"/>
    </row>
    <row r="46" spans="1:20" hidden="1" x14ac:dyDescent="0.25">
      <c r="A46" s="135"/>
      <c r="B46" s="135"/>
      <c r="C46" s="135"/>
      <c r="D46" s="135"/>
      <c r="E46" s="135"/>
      <c r="F46" s="135"/>
      <c r="G46" s="135"/>
      <c r="H46" s="135"/>
      <c r="I46" s="135"/>
      <c r="J46" s="135"/>
      <c r="K46" s="135"/>
      <c r="L46" s="135"/>
      <c r="M46" s="135"/>
      <c r="N46" s="135"/>
      <c r="O46" s="135"/>
      <c r="P46" s="135"/>
      <c r="Q46" s="135"/>
      <c r="R46" s="135"/>
      <c r="S46" s="135"/>
      <c r="T46" s="135"/>
    </row>
    <row r="47" spans="1:20" hidden="1" x14ac:dyDescent="0.25">
      <c r="A47" s="135"/>
      <c r="B47" s="135"/>
      <c r="C47" s="135"/>
      <c r="D47" s="135"/>
      <c r="E47" s="135"/>
      <c r="F47" s="135"/>
      <c r="G47" s="135"/>
      <c r="H47" s="135"/>
      <c r="I47" s="135"/>
      <c r="J47" s="135"/>
      <c r="K47" s="135"/>
      <c r="L47" s="135"/>
      <c r="M47" s="135"/>
      <c r="N47" s="135"/>
      <c r="O47" s="135"/>
      <c r="P47" s="135"/>
      <c r="Q47" s="135"/>
      <c r="R47" s="135"/>
      <c r="S47" s="135"/>
      <c r="T47" s="135"/>
    </row>
    <row r="48" spans="1:20" hidden="1" x14ac:dyDescent="0.25">
      <c r="A48" s="135"/>
      <c r="B48" s="135"/>
      <c r="C48" s="135"/>
      <c r="D48" s="135"/>
      <c r="E48" s="135"/>
      <c r="F48" s="135"/>
      <c r="G48" s="135"/>
      <c r="H48" s="135"/>
      <c r="I48" s="135"/>
      <c r="J48" s="135"/>
      <c r="K48" s="135"/>
      <c r="L48" s="135"/>
      <c r="M48" s="135"/>
      <c r="N48" s="135"/>
      <c r="O48" s="135"/>
      <c r="P48" s="135"/>
      <c r="Q48" s="135"/>
      <c r="R48" s="135"/>
      <c r="S48" s="135"/>
      <c r="T48" s="135"/>
    </row>
    <row r="49" spans="1:20" hidden="1" x14ac:dyDescent="0.25">
      <c r="A49" s="135"/>
      <c r="B49" s="135"/>
      <c r="C49" s="135"/>
      <c r="D49" s="135"/>
      <c r="E49" s="135"/>
      <c r="F49" s="135"/>
      <c r="G49" s="135"/>
      <c r="H49" s="135"/>
      <c r="I49" s="135"/>
      <c r="J49" s="135"/>
      <c r="K49" s="135"/>
      <c r="L49" s="135"/>
      <c r="M49" s="135"/>
      <c r="N49" s="135"/>
      <c r="O49" s="135"/>
      <c r="P49" s="135"/>
      <c r="Q49" s="135"/>
      <c r="R49" s="135"/>
      <c r="S49" s="135"/>
      <c r="T49" s="135"/>
    </row>
    <row r="50" spans="1:20" hidden="1" x14ac:dyDescent="0.25">
      <c r="A50" s="135"/>
      <c r="B50" s="135"/>
      <c r="C50" s="135"/>
      <c r="D50" s="135"/>
      <c r="E50" s="135"/>
      <c r="F50" s="135"/>
      <c r="G50" s="135"/>
      <c r="H50" s="135"/>
      <c r="I50" s="135"/>
      <c r="J50" s="135"/>
      <c r="K50" s="135"/>
      <c r="L50" s="135"/>
      <c r="M50" s="135"/>
      <c r="N50" s="135"/>
      <c r="O50" s="135"/>
      <c r="P50" s="135"/>
      <c r="Q50" s="135"/>
      <c r="R50" s="135"/>
      <c r="S50" s="135"/>
      <c r="T50" s="135"/>
    </row>
    <row r="51" spans="1:20" hidden="1" x14ac:dyDescent="0.25">
      <c r="A51" s="135"/>
      <c r="B51" s="135"/>
      <c r="C51" s="135"/>
      <c r="D51" s="135"/>
      <c r="E51" s="135"/>
      <c r="F51" s="135"/>
      <c r="G51" s="135"/>
      <c r="H51" s="135"/>
      <c r="I51" s="135"/>
      <c r="J51" s="135"/>
      <c r="K51" s="135"/>
      <c r="L51" s="135"/>
      <c r="M51" s="135"/>
      <c r="N51" s="135"/>
      <c r="O51" s="135"/>
      <c r="P51" s="135"/>
      <c r="Q51" s="135"/>
      <c r="R51" s="135"/>
      <c r="S51" s="135"/>
      <c r="T51" s="135"/>
    </row>
    <row r="52" spans="1:20" hidden="1" x14ac:dyDescent="0.25">
      <c r="A52" s="135"/>
      <c r="B52" s="135"/>
      <c r="C52" s="135"/>
      <c r="D52" s="135"/>
      <c r="E52" s="135"/>
      <c r="F52" s="135"/>
      <c r="G52" s="135"/>
      <c r="H52" s="135"/>
      <c r="I52" s="135"/>
      <c r="J52" s="135"/>
      <c r="K52" s="135"/>
      <c r="L52" s="135"/>
      <c r="M52" s="135"/>
      <c r="N52" s="135"/>
      <c r="O52" s="135"/>
      <c r="P52" s="135"/>
      <c r="Q52" s="135"/>
      <c r="R52" s="135"/>
      <c r="S52" s="135"/>
      <c r="T52" s="135"/>
    </row>
    <row r="53" spans="1:20" hidden="1" x14ac:dyDescent="0.25">
      <c r="A53" s="135"/>
      <c r="B53" s="135"/>
      <c r="C53" s="135"/>
      <c r="D53" s="135"/>
      <c r="E53" s="135"/>
      <c r="F53" s="135"/>
      <c r="G53" s="135"/>
      <c r="H53" s="135"/>
      <c r="I53" s="135"/>
      <c r="J53" s="135"/>
      <c r="K53" s="135"/>
      <c r="L53" s="135"/>
      <c r="M53" s="135"/>
      <c r="N53" s="135"/>
      <c r="O53" s="135"/>
      <c r="P53" s="135"/>
      <c r="Q53" s="135"/>
      <c r="R53" s="135"/>
      <c r="S53" s="135"/>
      <c r="T53" s="135"/>
    </row>
    <row r="54" spans="1:20" hidden="1" x14ac:dyDescent="0.25">
      <c r="A54" s="135"/>
      <c r="B54" s="135"/>
      <c r="C54" s="135"/>
      <c r="D54" s="135"/>
      <c r="E54" s="135"/>
      <c r="F54" s="135"/>
      <c r="G54" s="135"/>
      <c r="H54" s="135"/>
      <c r="I54" s="135"/>
      <c r="J54" s="135"/>
      <c r="K54" s="135"/>
      <c r="L54" s="135"/>
      <c r="M54" s="135"/>
      <c r="N54" s="135"/>
      <c r="O54" s="135"/>
      <c r="P54" s="135"/>
      <c r="Q54" s="135"/>
      <c r="R54" s="135"/>
      <c r="S54" s="135"/>
      <c r="T54" s="135"/>
    </row>
    <row r="55" spans="1:20" hidden="1" x14ac:dyDescent="0.25">
      <c r="A55" s="135"/>
      <c r="B55" s="135"/>
      <c r="C55" s="135"/>
      <c r="D55" s="135"/>
      <c r="E55" s="135"/>
      <c r="F55" s="135"/>
      <c r="G55" s="135"/>
      <c r="H55" s="135"/>
      <c r="I55" s="135"/>
      <c r="J55" s="135"/>
      <c r="K55" s="135"/>
      <c r="L55" s="135"/>
      <c r="M55" s="135"/>
      <c r="N55" s="135"/>
      <c r="O55" s="135"/>
      <c r="P55" s="135"/>
      <c r="Q55" s="135"/>
      <c r="R55" s="135"/>
      <c r="S55" s="135"/>
      <c r="T55" s="135"/>
    </row>
    <row r="56" spans="1:20" hidden="1" x14ac:dyDescent="0.25">
      <c r="A56" s="135"/>
      <c r="B56" s="135"/>
      <c r="C56" s="135"/>
      <c r="D56" s="135"/>
      <c r="E56" s="135"/>
      <c r="F56" s="135"/>
      <c r="G56" s="135"/>
      <c r="H56" s="135"/>
      <c r="I56" s="135"/>
      <c r="J56" s="135"/>
      <c r="K56" s="135"/>
      <c r="L56" s="135"/>
      <c r="M56" s="135"/>
      <c r="N56" s="135"/>
      <c r="O56" s="135"/>
      <c r="P56" s="135"/>
      <c r="Q56" s="135"/>
      <c r="R56" s="135"/>
      <c r="S56" s="135"/>
      <c r="T56" s="135"/>
    </row>
    <row r="57" spans="1:20" hidden="1" x14ac:dyDescent="0.25">
      <c r="A57" s="135"/>
      <c r="B57" s="135"/>
      <c r="C57" s="135"/>
      <c r="D57" s="135"/>
      <c r="E57" s="135"/>
      <c r="F57" s="135"/>
      <c r="G57" s="135"/>
      <c r="H57" s="135"/>
      <c r="I57" s="135"/>
      <c r="J57" s="135"/>
      <c r="K57" s="135"/>
      <c r="L57" s="135"/>
      <c r="M57" s="135"/>
      <c r="N57" s="135"/>
      <c r="O57" s="135"/>
      <c r="P57" s="135"/>
      <c r="Q57" s="135"/>
      <c r="R57" s="135"/>
      <c r="S57" s="135"/>
      <c r="T57" s="135"/>
    </row>
    <row r="58" spans="1:20" hidden="1" x14ac:dyDescent="0.25">
      <c r="A58" s="135"/>
      <c r="B58" s="135"/>
      <c r="C58" s="135"/>
      <c r="D58" s="135"/>
      <c r="E58" s="135"/>
      <c r="F58" s="135"/>
      <c r="G58" s="135"/>
      <c r="H58" s="135"/>
      <c r="I58" s="135"/>
      <c r="J58" s="135"/>
      <c r="K58" s="135"/>
      <c r="L58" s="135"/>
      <c r="M58" s="135"/>
      <c r="N58" s="135"/>
      <c r="O58" s="135"/>
      <c r="P58" s="135"/>
      <c r="Q58" s="135"/>
      <c r="R58" s="135"/>
      <c r="S58" s="135"/>
      <c r="T58" s="135"/>
    </row>
    <row r="59" spans="1:20" hidden="1" x14ac:dyDescent="0.25">
      <c r="A59" s="135"/>
      <c r="B59" s="135"/>
      <c r="C59" s="135"/>
      <c r="D59" s="135"/>
      <c r="E59" s="135"/>
      <c r="F59" s="135"/>
      <c r="G59" s="135"/>
      <c r="H59" s="135"/>
      <c r="I59" s="135"/>
      <c r="J59" s="135"/>
      <c r="K59" s="135"/>
      <c r="L59" s="135"/>
      <c r="M59" s="135"/>
      <c r="N59" s="135"/>
      <c r="O59" s="135"/>
      <c r="P59" s="135"/>
      <c r="Q59" s="135"/>
      <c r="R59" s="135"/>
      <c r="S59" s="135"/>
      <c r="T59" s="135"/>
    </row>
    <row r="60" spans="1:20" hidden="1" x14ac:dyDescent="0.25">
      <c r="A60" s="135"/>
      <c r="B60" s="135"/>
      <c r="C60" s="135"/>
      <c r="D60" s="135"/>
      <c r="E60" s="135"/>
      <c r="F60" s="135"/>
      <c r="G60" s="135"/>
      <c r="H60" s="135"/>
      <c r="I60" s="135"/>
      <c r="J60" s="135"/>
      <c r="K60" s="135"/>
      <c r="L60" s="135"/>
      <c r="M60" s="135"/>
      <c r="N60" s="135"/>
      <c r="O60" s="135"/>
      <c r="P60" s="135"/>
      <c r="Q60" s="135"/>
      <c r="R60" s="135"/>
      <c r="S60" s="135"/>
      <c r="T60" s="135"/>
    </row>
    <row r="61" spans="1:20" hidden="1" x14ac:dyDescent="0.25">
      <c r="A61" s="135"/>
      <c r="B61" s="135"/>
      <c r="C61" s="135"/>
      <c r="D61" s="135"/>
      <c r="E61" s="135"/>
      <c r="F61" s="135"/>
      <c r="G61" s="135"/>
      <c r="H61" s="135"/>
      <c r="I61" s="135"/>
      <c r="J61" s="135"/>
      <c r="K61" s="135"/>
      <c r="L61" s="135"/>
      <c r="M61" s="135"/>
      <c r="N61" s="135"/>
      <c r="O61" s="135"/>
      <c r="P61" s="135"/>
      <c r="Q61" s="135"/>
      <c r="R61" s="135"/>
      <c r="S61" s="135"/>
      <c r="T61" s="135"/>
    </row>
    <row r="62" spans="1:20" hidden="1" x14ac:dyDescent="0.25">
      <c r="A62" s="135"/>
      <c r="B62" s="135"/>
      <c r="C62" s="135"/>
      <c r="D62" s="135"/>
      <c r="E62" s="135"/>
      <c r="F62" s="135"/>
      <c r="G62" s="135"/>
      <c r="H62" s="135"/>
      <c r="I62" s="135"/>
      <c r="J62" s="135"/>
      <c r="K62" s="135"/>
      <c r="L62" s="135"/>
      <c r="M62" s="135"/>
      <c r="N62" s="135"/>
      <c r="O62" s="135"/>
      <c r="P62" s="135"/>
      <c r="Q62" s="135"/>
      <c r="R62" s="135"/>
      <c r="S62" s="135"/>
      <c r="T62" s="135"/>
    </row>
    <row r="63" spans="1:20" hidden="1" x14ac:dyDescent="0.25">
      <c r="A63" s="135"/>
      <c r="B63" s="135"/>
      <c r="C63" s="135"/>
      <c r="D63" s="135"/>
      <c r="E63" s="135"/>
      <c r="F63" s="135"/>
      <c r="G63" s="135"/>
      <c r="H63" s="135"/>
      <c r="I63" s="135"/>
      <c r="J63" s="135"/>
      <c r="K63" s="135"/>
      <c r="L63" s="135"/>
      <c r="M63" s="135"/>
      <c r="N63" s="135"/>
      <c r="O63" s="135"/>
      <c r="P63" s="135"/>
      <c r="Q63" s="135"/>
      <c r="R63" s="135"/>
      <c r="S63" s="135"/>
      <c r="T63" s="135"/>
    </row>
    <row r="64" spans="1:20" hidden="1" x14ac:dyDescent="0.25">
      <c r="A64" s="135"/>
      <c r="B64" s="135"/>
      <c r="C64" s="135"/>
      <c r="D64" s="135"/>
      <c r="E64" s="135"/>
      <c r="F64" s="135"/>
      <c r="G64" s="135"/>
      <c r="H64" s="135"/>
      <c r="I64" s="135"/>
      <c r="J64" s="135"/>
      <c r="K64" s="135"/>
      <c r="L64" s="135"/>
      <c r="M64" s="135"/>
      <c r="N64" s="135"/>
      <c r="O64" s="135"/>
      <c r="P64" s="135"/>
      <c r="Q64" s="135"/>
      <c r="R64" s="135"/>
      <c r="S64" s="135"/>
      <c r="T64" s="135"/>
    </row>
    <row r="65" spans="1:20" hidden="1" x14ac:dyDescent="0.25">
      <c r="A65" s="135"/>
      <c r="B65" s="135"/>
      <c r="C65" s="135"/>
      <c r="D65" s="135"/>
      <c r="E65" s="135"/>
      <c r="F65" s="135"/>
      <c r="G65" s="135"/>
      <c r="H65" s="135"/>
      <c r="I65" s="135"/>
      <c r="J65" s="135"/>
      <c r="K65" s="135"/>
      <c r="L65" s="135"/>
      <c r="M65" s="135"/>
      <c r="N65" s="135"/>
      <c r="O65" s="135"/>
      <c r="P65" s="135"/>
      <c r="Q65" s="135"/>
      <c r="R65" s="135"/>
      <c r="S65" s="135"/>
      <c r="T65" s="135"/>
    </row>
    <row r="66" spans="1:20" hidden="1" x14ac:dyDescent="0.25">
      <c r="A66" s="135"/>
      <c r="B66" s="135"/>
      <c r="C66" s="135"/>
      <c r="D66" s="135"/>
      <c r="E66" s="135"/>
      <c r="F66" s="135"/>
      <c r="G66" s="135"/>
      <c r="H66" s="135"/>
      <c r="I66" s="135"/>
      <c r="J66" s="135"/>
      <c r="K66" s="135"/>
      <c r="L66" s="135"/>
      <c r="M66" s="135"/>
      <c r="N66" s="135"/>
      <c r="O66" s="135"/>
      <c r="P66" s="135"/>
      <c r="Q66" s="135"/>
      <c r="R66" s="135"/>
      <c r="S66" s="135"/>
      <c r="T66" s="135"/>
    </row>
    <row r="67" spans="1:20" hidden="1" x14ac:dyDescent="0.25">
      <c r="A67" s="135"/>
      <c r="B67" s="135"/>
      <c r="C67" s="135"/>
      <c r="D67" s="135"/>
      <c r="E67" s="135"/>
      <c r="F67" s="135"/>
      <c r="G67" s="135"/>
      <c r="H67" s="135"/>
      <c r="I67" s="135"/>
      <c r="J67" s="135"/>
      <c r="K67" s="135"/>
      <c r="L67" s="135"/>
      <c r="M67" s="135"/>
      <c r="N67" s="135"/>
      <c r="O67" s="135"/>
      <c r="P67" s="135"/>
      <c r="Q67" s="135"/>
      <c r="R67" s="135"/>
      <c r="S67" s="135"/>
      <c r="T67" s="135"/>
    </row>
    <row r="68" spans="1:20" hidden="1" x14ac:dyDescent="0.25">
      <c r="A68" s="135"/>
      <c r="B68" s="135"/>
      <c r="C68" s="135"/>
      <c r="D68" s="135"/>
      <c r="E68" s="135"/>
      <c r="F68" s="135"/>
      <c r="G68" s="135"/>
      <c r="H68" s="135"/>
      <c r="I68" s="135"/>
      <c r="J68" s="135"/>
      <c r="K68" s="135"/>
      <c r="L68" s="135"/>
      <c r="M68" s="135"/>
      <c r="N68" s="135"/>
      <c r="O68" s="135"/>
      <c r="P68" s="135"/>
      <c r="Q68" s="135"/>
      <c r="R68" s="135"/>
      <c r="S68" s="135"/>
      <c r="T68" s="135"/>
    </row>
    <row r="69" spans="1:20" hidden="1" x14ac:dyDescent="0.25">
      <c r="A69" s="135"/>
      <c r="B69" s="135"/>
      <c r="C69" s="135"/>
      <c r="D69" s="135"/>
      <c r="E69" s="135"/>
      <c r="F69" s="135"/>
      <c r="G69" s="135"/>
      <c r="H69" s="135"/>
      <c r="I69" s="135"/>
      <c r="J69" s="135"/>
      <c r="K69" s="135"/>
      <c r="L69" s="135"/>
      <c r="M69" s="135"/>
      <c r="N69" s="135"/>
      <c r="O69" s="135"/>
      <c r="P69" s="135"/>
      <c r="Q69" s="135"/>
      <c r="R69" s="135"/>
      <c r="S69" s="135"/>
      <c r="T69" s="135"/>
    </row>
    <row r="70" spans="1:20" hidden="1" x14ac:dyDescent="0.25">
      <c r="A70" s="135"/>
      <c r="B70" s="135"/>
      <c r="C70" s="135"/>
      <c r="D70" s="135"/>
      <c r="E70" s="135"/>
      <c r="F70" s="135"/>
      <c r="G70" s="135"/>
      <c r="H70" s="135"/>
      <c r="I70" s="135"/>
      <c r="J70" s="135"/>
      <c r="K70" s="135"/>
      <c r="L70" s="135"/>
      <c r="M70" s="135"/>
      <c r="N70" s="135"/>
      <c r="O70" s="135"/>
      <c r="P70" s="135"/>
      <c r="Q70" s="135"/>
      <c r="R70" s="135"/>
      <c r="S70" s="135"/>
      <c r="T70" s="135"/>
    </row>
    <row r="71" spans="1:20" hidden="1" x14ac:dyDescent="0.25">
      <c r="A71" s="135"/>
      <c r="B71" s="135"/>
      <c r="C71" s="135"/>
      <c r="D71" s="135"/>
      <c r="E71" s="135"/>
      <c r="F71" s="135"/>
      <c r="G71" s="135"/>
      <c r="H71" s="135"/>
      <c r="I71" s="135"/>
      <c r="J71" s="135"/>
      <c r="K71" s="135"/>
      <c r="L71" s="135"/>
      <c r="M71" s="135"/>
      <c r="N71" s="135"/>
      <c r="O71" s="135"/>
      <c r="P71" s="135"/>
      <c r="Q71" s="135"/>
      <c r="R71" s="135"/>
      <c r="S71" s="135"/>
      <c r="T71" s="135"/>
    </row>
    <row r="72" spans="1:20" hidden="1" x14ac:dyDescent="0.25">
      <c r="A72" s="135"/>
      <c r="B72" s="135"/>
      <c r="C72" s="135"/>
      <c r="D72" s="135"/>
      <c r="E72" s="135"/>
      <c r="F72" s="135"/>
      <c r="G72" s="135"/>
      <c r="H72" s="135"/>
      <c r="I72" s="135"/>
      <c r="J72" s="135"/>
      <c r="K72" s="135"/>
      <c r="L72" s="135"/>
      <c r="M72" s="135"/>
      <c r="N72" s="135"/>
      <c r="O72" s="135"/>
      <c r="P72" s="135"/>
      <c r="Q72" s="135"/>
      <c r="R72" s="135"/>
      <c r="S72" s="135"/>
      <c r="T72" s="135"/>
    </row>
    <row r="73" spans="1:20" hidden="1" x14ac:dyDescent="0.25">
      <c r="A73" s="135"/>
      <c r="B73" s="135"/>
      <c r="C73" s="135"/>
      <c r="D73" s="135"/>
      <c r="E73" s="135"/>
      <c r="F73" s="135"/>
      <c r="G73" s="135"/>
      <c r="H73" s="135"/>
      <c r="I73" s="135"/>
      <c r="J73" s="135"/>
      <c r="K73" s="135"/>
      <c r="L73" s="135"/>
      <c r="M73" s="135"/>
      <c r="N73" s="135"/>
      <c r="O73" s="135"/>
      <c r="P73" s="135"/>
      <c r="Q73" s="135"/>
      <c r="R73" s="135"/>
      <c r="S73" s="135"/>
      <c r="T73" s="135"/>
    </row>
    <row r="74" spans="1:20" hidden="1" x14ac:dyDescent="0.25">
      <c r="A74" s="135"/>
      <c r="B74" s="135"/>
      <c r="C74" s="135"/>
      <c r="D74" s="135"/>
      <c r="E74" s="135"/>
      <c r="F74" s="135"/>
      <c r="G74" s="135"/>
      <c r="H74" s="135"/>
      <c r="I74" s="135"/>
      <c r="J74" s="135"/>
      <c r="K74" s="135"/>
      <c r="L74" s="135"/>
      <c r="M74" s="135"/>
      <c r="N74" s="135"/>
      <c r="O74" s="135"/>
      <c r="P74" s="135"/>
      <c r="Q74" s="135"/>
      <c r="R74" s="135"/>
      <c r="S74" s="135"/>
      <c r="T74" s="135"/>
    </row>
    <row r="75" spans="1:20" hidden="1" x14ac:dyDescent="0.25">
      <c r="A75" s="135"/>
      <c r="B75" s="135"/>
      <c r="C75" s="135"/>
      <c r="D75" s="135"/>
      <c r="E75" s="135"/>
      <c r="F75" s="135"/>
      <c r="G75" s="135"/>
      <c r="H75" s="135"/>
      <c r="I75" s="135"/>
      <c r="J75" s="135"/>
      <c r="K75" s="135"/>
      <c r="L75" s="135"/>
      <c r="M75" s="135"/>
      <c r="N75" s="135"/>
      <c r="O75" s="135"/>
      <c r="P75" s="135"/>
      <c r="Q75" s="135"/>
      <c r="R75" s="135"/>
      <c r="S75" s="135"/>
      <c r="T75" s="135"/>
    </row>
    <row r="76" spans="1:20" hidden="1" x14ac:dyDescent="0.25">
      <c r="A76" s="135"/>
      <c r="B76" s="135"/>
      <c r="C76" s="135"/>
      <c r="D76" s="135"/>
      <c r="E76" s="135"/>
      <c r="F76" s="135"/>
      <c r="G76" s="135"/>
      <c r="H76" s="135"/>
      <c r="I76" s="135"/>
      <c r="J76" s="135"/>
      <c r="K76" s="135"/>
      <c r="L76" s="135"/>
      <c r="M76" s="135"/>
      <c r="N76" s="135"/>
      <c r="O76" s="135"/>
      <c r="P76" s="135"/>
      <c r="Q76" s="135"/>
      <c r="R76" s="135"/>
      <c r="S76" s="135"/>
      <c r="T76" s="135"/>
    </row>
    <row r="77" spans="1:20" hidden="1" x14ac:dyDescent="0.25">
      <c r="A77" s="135"/>
      <c r="B77" s="135"/>
      <c r="C77" s="135"/>
      <c r="D77" s="135"/>
      <c r="E77" s="135"/>
      <c r="F77" s="135"/>
      <c r="G77" s="135"/>
      <c r="H77" s="135"/>
      <c r="I77" s="135"/>
      <c r="J77" s="135"/>
      <c r="K77" s="135"/>
      <c r="L77" s="135"/>
      <c r="M77" s="135"/>
      <c r="N77" s="135"/>
      <c r="O77" s="135"/>
      <c r="P77" s="135"/>
      <c r="Q77" s="135"/>
      <c r="R77" s="135"/>
      <c r="S77" s="135"/>
      <c r="T77" s="135"/>
    </row>
    <row r="78" spans="1:20" hidden="1" x14ac:dyDescent="0.25">
      <c r="A78" s="135"/>
      <c r="B78" s="135"/>
      <c r="C78" s="135"/>
      <c r="D78" s="135"/>
      <c r="E78" s="135"/>
      <c r="F78" s="135"/>
      <c r="G78" s="135"/>
      <c r="H78" s="135"/>
      <c r="I78" s="135"/>
      <c r="J78" s="135"/>
      <c r="K78" s="135"/>
      <c r="L78" s="135"/>
      <c r="M78" s="135"/>
      <c r="N78" s="135"/>
      <c r="O78" s="135"/>
      <c r="P78" s="135"/>
      <c r="Q78" s="135"/>
      <c r="R78" s="135"/>
      <c r="S78" s="135"/>
      <c r="T78" s="135"/>
    </row>
    <row r="79" spans="1:20" hidden="1" x14ac:dyDescent="0.25">
      <c r="A79" s="135"/>
      <c r="B79" s="135"/>
      <c r="C79" s="135"/>
      <c r="D79" s="135"/>
      <c r="E79" s="135"/>
      <c r="F79" s="135"/>
      <c r="G79" s="135"/>
      <c r="H79" s="135"/>
      <c r="I79" s="135"/>
      <c r="J79" s="135"/>
      <c r="K79" s="135"/>
      <c r="L79" s="135"/>
      <c r="M79" s="135"/>
      <c r="N79" s="135"/>
      <c r="O79" s="135"/>
      <c r="P79" s="135"/>
      <c r="Q79" s="135"/>
      <c r="R79" s="135"/>
      <c r="S79" s="135"/>
      <c r="T79" s="135"/>
    </row>
    <row r="80" spans="1:20" hidden="1" x14ac:dyDescent="0.25">
      <c r="A80" s="135"/>
      <c r="B80" s="135"/>
      <c r="C80" s="135"/>
      <c r="D80" s="135"/>
      <c r="E80" s="135"/>
      <c r="F80" s="135"/>
      <c r="G80" s="135"/>
      <c r="H80" s="135"/>
      <c r="I80" s="135"/>
      <c r="J80" s="135"/>
      <c r="K80" s="135"/>
      <c r="L80" s="135"/>
      <c r="M80" s="135"/>
      <c r="N80" s="135"/>
      <c r="O80" s="135"/>
      <c r="P80" s="135"/>
      <c r="Q80" s="135"/>
      <c r="R80" s="135"/>
      <c r="S80" s="135"/>
      <c r="T80" s="135"/>
    </row>
    <row r="81" spans="1:20" hidden="1" x14ac:dyDescent="0.25">
      <c r="A81" s="135"/>
      <c r="B81" s="135"/>
      <c r="C81" s="135"/>
      <c r="D81" s="135"/>
      <c r="E81" s="135"/>
      <c r="F81" s="135"/>
      <c r="G81" s="135"/>
      <c r="H81" s="135"/>
      <c r="I81" s="135"/>
      <c r="J81" s="135"/>
      <c r="K81" s="135"/>
      <c r="L81" s="135"/>
      <c r="M81" s="135"/>
      <c r="N81" s="135"/>
      <c r="O81" s="135"/>
      <c r="P81" s="135"/>
      <c r="Q81" s="135"/>
      <c r="R81" s="135"/>
      <c r="S81" s="135"/>
      <c r="T81" s="135"/>
    </row>
    <row r="82" spans="1:20" hidden="1" x14ac:dyDescent="0.25">
      <c r="A82" s="135"/>
      <c r="B82" s="135"/>
      <c r="C82" s="135"/>
      <c r="D82" s="135"/>
      <c r="E82" s="135"/>
      <c r="F82" s="135"/>
      <c r="G82" s="135"/>
      <c r="H82" s="135"/>
      <c r="I82" s="135"/>
      <c r="J82" s="135"/>
      <c r="K82" s="135"/>
      <c r="L82" s="135"/>
      <c r="M82" s="135"/>
      <c r="N82" s="135"/>
      <c r="O82" s="135"/>
      <c r="P82" s="135"/>
      <c r="Q82" s="135"/>
      <c r="R82" s="135"/>
      <c r="S82" s="135"/>
      <c r="T82" s="135"/>
    </row>
    <row r="83" spans="1:20" hidden="1" x14ac:dyDescent="0.25">
      <c r="A83" s="135"/>
      <c r="B83" s="135"/>
      <c r="C83" s="135"/>
      <c r="D83" s="135"/>
      <c r="E83" s="135"/>
      <c r="F83" s="135"/>
      <c r="G83" s="135"/>
      <c r="H83" s="135"/>
      <c r="I83" s="135"/>
      <c r="J83" s="135"/>
      <c r="K83" s="135"/>
      <c r="L83" s="135"/>
      <c r="M83" s="135"/>
      <c r="N83" s="135"/>
      <c r="O83" s="135"/>
      <c r="P83" s="135"/>
      <c r="Q83" s="135"/>
      <c r="R83" s="135"/>
      <c r="S83" s="135"/>
      <c r="T83" s="135"/>
    </row>
    <row r="84" spans="1:20" hidden="1" x14ac:dyDescent="0.25">
      <c r="A84" s="135"/>
      <c r="B84" s="135"/>
      <c r="C84" s="135"/>
      <c r="D84" s="135"/>
      <c r="E84" s="135"/>
      <c r="F84" s="135"/>
      <c r="G84" s="135"/>
      <c r="H84" s="135"/>
      <c r="I84" s="135"/>
      <c r="J84" s="135"/>
      <c r="K84" s="135"/>
      <c r="L84" s="135"/>
      <c r="M84" s="135"/>
      <c r="N84" s="135"/>
      <c r="O84" s="135"/>
      <c r="P84" s="135"/>
      <c r="Q84" s="135"/>
      <c r="R84" s="135"/>
      <c r="S84" s="135"/>
      <c r="T84" s="135"/>
    </row>
    <row r="85" spans="1:20" hidden="1" x14ac:dyDescent="0.25">
      <c r="A85" s="135"/>
      <c r="B85" s="135"/>
      <c r="C85" s="135"/>
      <c r="D85" s="135"/>
      <c r="E85" s="135"/>
      <c r="F85" s="135"/>
      <c r="G85" s="135"/>
      <c r="H85" s="135"/>
      <c r="I85" s="135"/>
      <c r="J85" s="135"/>
      <c r="K85" s="135"/>
      <c r="L85" s="135"/>
      <c r="M85" s="135"/>
      <c r="N85" s="135"/>
      <c r="O85" s="135"/>
      <c r="P85" s="135"/>
      <c r="Q85" s="135"/>
      <c r="R85" s="135"/>
      <c r="S85" s="135"/>
      <c r="T85" s="135"/>
    </row>
    <row r="86" spans="1:20" hidden="1" x14ac:dyDescent="0.25">
      <c r="A86" s="135"/>
      <c r="B86" s="135"/>
      <c r="C86" s="135"/>
      <c r="D86" s="135"/>
      <c r="E86" s="135"/>
      <c r="F86" s="135"/>
      <c r="G86" s="135"/>
      <c r="H86" s="135"/>
      <c r="I86" s="135"/>
      <c r="J86" s="135"/>
      <c r="K86" s="135"/>
      <c r="L86" s="135"/>
      <c r="M86" s="135"/>
      <c r="N86" s="135"/>
      <c r="O86" s="135"/>
      <c r="P86" s="135"/>
      <c r="Q86" s="135"/>
      <c r="R86" s="135"/>
      <c r="S86" s="135"/>
      <c r="T86" s="135"/>
    </row>
    <row r="87" spans="1:20" hidden="1" x14ac:dyDescent="0.25">
      <c r="A87" s="135"/>
      <c r="B87" s="135"/>
      <c r="C87" s="135"/>
      <c r="D87" s="135"/>
      <c r="E87" s="135"/>
      <c r="F87" s="135"/>
      <c r="G87" s="135"/>
      <c r="H87" s="135"/>
      <c r="I87" s="135"/>
      <c r="J87" s="135"/>
      <c r="K87" s="135"/>
      <c r="L87" s="135"/>
      <c r="M87" s="135"/>
      <c r="N87" s="135"/>
      <c r="O87" s="135"/>
      <c r="P87" s="135"/>
      <c r="Q87" s="135"/>
      <c r="R87" s="135"/>
      <c r="S87" s="135"/>
      <c r="T87" s="135"/>
    </row>
    <row r="88" spans="1:20" hidden="1" x14ac:dyDescent="0.25">
      <c r="A88" s="135"/>
      <c r="B88" s="135"/>
      <c r="C88" s="135"/>
      <c r="D88" s="135"/>
      <c r="E88" s="135"/>
      <c r="F88" s="135"/>
      <c r="G88" s="135"/>
      <c r="H88" s="135"/>
      <c r="I88" s="135"/>
      <c r="J88" s="135"/>
      <c r="K88" s="135"/>
      <c r="L88" s="135"/>
      <c r="M88" s="135"/>
      <c r="N88" s="135"/>
      <c r="O88" s="135"/>
      <c r="P88" s="135"/>
      <c r="Q88" s="135"/>
      <c r="R88" s="135"/>
      <c r="S88" s="135"/>
      <c r="T88" s="135"/>
    </row>
    <row r="89" spans="1:20" hidden="1" x14ac:dyDescent="0.25">
      <c r="A89" s="135"/>
      <c r="B89" s="135"/>
      <c r="C89" s="135"/>
      <c r="D89" s="135"/>
      <c r="E89" s="135"/>
      <c r="F89" s="135"/>
      <c r="G89" s="135"/>
      <c r="H89" s="135"/>
      <c r="I89" s="135"/>
      <c r="J89" s="135"/>
      <c r="K89" s="135"/>
      <c r="L89" s="135"/>
      <c r="M89" s="135"/>
      <c r="N89" s="135"/>
      <c r="O89" s="135"/>
      <c r="P89" s="135"/>
      <c r="Q89" s="135"/>
      <c r="R89" s="135"/>
      <c r="S89" s="135"/>
      <c r="T89" s="135"/>
    </row>
    <row r="90" spans="1:20" hidden="1" x14ac:dyDescent="0.25">
      <c r="A90" s="135"/>
      <c r="B90" s="135"/>
      <c r="C90" s="135"/>
      <c r="D90" s="135"/>
      <c r="E90" s="135"/>
      <c r="F90" s="135"/>
      <c r="G90" s="135"/>
      <c r="H90" s="135"/>
      <c r="I90" s="135"/>
      <c r="J90" s="135"/>
      <c r="K90" s="135"/>
      <c r="L90" s="135"/>
      <c r="M90" s="135"/>
      <c r="N90" s="135"/>
      <c r="O90" s="135"/>
      <c r="P90" s="135"/>
      <c r="Q90" s="135"/>
      <c r="R90" s="135"/>
      <c r="S90" s="135"/>
      <c r="T90" s="135"/>
    </row>
    <row r="91" spans="1:20" hidden="1" x14ac:dyDescent="0.25">
      <c r="A91" s="135"/>
      <c r="B91" s="135"/>
      <c r="C91" s="135"/>
      <c r="D91" s="135"/>
      <c r="E91" s="135"/>
      <c r="F91" s="135"/>
      <c r="G91" s="135"/>
      <c r="H91" s="135"/>
      <c r="I91" s="135"/>
      <c r="J91" s="135"/>
      <c r="K91" s="135"/>
      <c r="L91" s="135"/>
      <c r="M91" s="135"/>
      <c r="N91" s="135"/>
      <c r="O91" s="135"/>
      <c r="P91" s="135"/>
      <c r="Q91" s="135"/>
      <c r="R91" s="135"/>
      <c r="S91" s="135"/>
      <c r="T91" s="135"/>
    </row>
    <row r="92" spans="1:20" hidden="1" x14ac:dyDescent="0.25">
      <c r="A92" s="135"/>
      <c r="B92" s="135"/>
      <c r="C92" s="135"/>
      <c r="D92" s="135"/>
      <c r="E92" s="135"/>
      <c r="F92" s="135"/>
      <c r="G92" s="135"/>
      <c r="H92" s="135"/>
      <c r="I92" s="135"/>
      <c r="J92" s="135"/>
      <c r="K92" s="135"/>
      <c r="L92" s="135"/>
      <c r="M92" s="135"/>
      <c r="N92" s="135"/>
      <c r="O92" s="135"/>
      <c r="P92" s="135"/>
      <c r="Q92" s="135"/>
      <c r="R92" s="135"/>
      <c r="S92" s="135"/>
      <c r="T92" s="135"/>
    </row>
    <row r="93" spans="1:20" hidden="1" x14ac:dyDescent="0.25">
      <c r="A93" s="135"/>
      <c r="B93" s="135"/>
      <c r="C93" s="135"/>
      <c r="D93" s="135"/>
      <c r="E93" s="135"/>
      <c r="F93" s="135"/>
      <c r="G93" s="135"/>
      <c r="H93" s="135"/>
      <c r="I93" s="135"/>
      <c r="J93" s="135"/>
      <c r="K93" s="135"/>
      <c r="L93" s="135"/>
      <c r="M93" s="135"/>
      <c r="N93" s="135"/>
      <c r="O93" s="135"/>
      <c r="P93" s="135"/>
      <c r="Q93" s="135"/>
      <c r="R93" s="135"/>
      <c r="S93" s="135"/>
      <c r="T93" s="135"/>
    </row>
    <row r="94" spans="1:20" hidden="1" x14ac:dyDescent="0.25">
      <c r="A94" s="135"/>
      <c r="B94" s="135"/>
      <c r="C94" s="135"/>
      <c r="D94" s="135"/>
      <c r="E94" s="135"/>
      <c r="F94" s="135"/>
      <c r="G94" s="135"/>
      <c r="H94" s="135"/>
      <c r="I94" s="135"/>
      <c r="J94" s="135"/>
      <c r="K94" s="135"/>
      <c r="L94" s="135"/>
      <c r="M94" s="135"/>
      <c r="N94" s="135"/>
      <c r="O94" s="135"/>
      <c r="P94" s="135"/>
      <c r="Q94" s="135"/>
      <c r="R94" s="135"/>
      <c r="S94" s="135"/>
      <c r="T94" s="135"/>
    </row>
    <row r="95" spans="1:20" hidden="1" x14ac:dyDescent="0.25">
      <c r="A95" s="135"/>
      <c r="B95" s="135"/>
      <c r="C95" s="135"/>
      <c r="D95" s="135"/>
      <c r="E95" s="135"/>
      <c r="F95" s="135"/>
      <c r="G95" s="135"/>
      <c r="H95" s="135"/>
      <c r="I95" s="135"/>
      <c r="J95" s="135"/>
      <c r="K95" s="135"/>
      <c r="L95" s="135"/>
      <c r="M95" s="135"/>
      <c r="N95" s="135"/>
      <c r="O95" s="135"/>
      <c r="P95" s="135"/>
      <c r="Q95" s="135"/>
      <c r="R95" s="135"/>
      <c r="S95" s="135"/>
      <c r="T95" s="135"/>
    </row>
    <row r="96" spans="1:20" hidden="1" x14ac:dyDescent="0.25">
      <c r="A96" s="135"/>
      <c r="B96" s="135"/>
      <c r="C96" s="135"/>
      <c r="D96" s="135"/>
      <c r="E96" s="135"/>
      <c r="F96" s="135"/>
      <c r="G96" s="135"/>
      <c r="H96" s="135"/>
      <c r="I96" s="135"/>
      <c r="J96" s="135"/>
      <c r="K96" s="135"/>
      <c r="L96" s="135"/>
      <c r="M96" s="135"/>
      <c r="N96" s="135"/>
      <c r="O96" s="135"/>
      <c r="P96" s="135"/>
      <c r="Q96" s="135"/>
      <c r="R96" s="135"/>
      <c r="S96" s="135"/>
      <c r="T96" s="135"/>
    </row>
    <row r="97" spans="1:20" hidden="1" x14ac:dyDescent="0.25">
      <c r="A97" s="135"/>
      <c r="B97" s="135"/>
      <c r="C97" s="135"/>
      <c r="D97" s="135"/>
      <c r="E97" s="135"/>
      <c r="F97" s="135"/>
      <c r="G97" s="135"/>
      <c r="H97" s="135"/>
      <c r="I97" s="135"/>
      <c r="J97" s="135"/>
      <c r="K97" s="135"/>
      <c r="L97" s="135"/>
      <c r="M97" s="135"/>
      <c r="N97" s="135"/>
      <c r="O97" s="135"/>
      <c r="P97" s="135"/>
      <c r="Q97" s="135"/>
      <c r="R97" s="135"/>
      <c r="S97" s="135"/>
      <c r="T97" s="135"/>
    </row>
    <row r="98" spans="1:20" hidden="1" x14ac:dyDescent="0.25">
      <c r="A98" s="135"/>
      <c r="B98" s="135"/>
      <c r="C98" s="135"/>
      <c r="D98" s="135"/>
      <c r="E98" s="135"/>
      <c r="F98" s="135"/>
      <c r="G98" s="135"/>
      <c r="H98" s="135"/>
      <c r="I98" s="135"/>
      <c r="J98" s="135"/>
      <c r="K98" s="135"/>
      <c r="L98" s="135"/>
      <c r="M98" s="135"/>
      <c r="N98" s="135"/>
      <c r="O98" s="135"/>
      <c r="P98" s="135"/>
      <c r="Q98" s="135"/>
      <c r="R98" s="135"/>
      <c r="S98" s="135"/>
      <c r="T98" s="135"/>
    </row>
    <row r="99" spans="1:20" hidden="1" x14ac:dyDescent="0.25">
      <c r="A99" s="135"/>
      <c r="B99" s="135"/>
      <c r="C99" s="135"/>
      <c r="D99" s="135"/>
      <c r="E99" s="135"/>
      <c r="F99" s="135"/>
      <c r="G99" s="135"/>
      <c r="H99" s="135"/>
      <c r="I99" s="135"/>
      <c r="J99" s="135"/>
      <c r="K99" s="135"/>
      <c r="L99" s="135"/>
      <c r="M99" s="135"/>
      <c r="N99" s="135"/>
      <c r="O99" s="135"/>
      <c r="P99" s="135"/>
      <c r="Q99" s="135"/>
      <c r="R99" s="135"/>
      <c r="S99" s="135"/>
      <c r="T99" s="135"/>
    </row>
    <row r="100" spans="1:20" hidden="1" x14ac:dyDescent="0.25">
      <c r="A100" s="135"/>
      <c r="B100" s="135"/>
      <c r="C100" s="135"/>
      <c r="D100" s="135"/>
      <c r="E100" s="135"/>
      <c r="F100" s="135"/>
      <c r="G100" s="135"/>
      <c r="H100" s="135"/>
      <c r="I100" s="135"/>
      <c r="J100" s="135"/>
      <c r="K100" s="135"/>
      <c r="L100" s="135"/>
      <c r="M100" s="135"/>
      <c r="N100" s="135"/>
      <c r="O100" s="135"/>
      <c r="P100" s="135"/>
      <c r="Q100" s="135"/>
      <c r="R100" s="135"/>
      <c r="S100" s="135"/>
      <c r="T100" s="135"/>
    </row>
    <row r="101" spans="1:20" hidden="1" x14ac:dyDescent="0.25">
      <c r="A101" s="135"/>
      <c r="B101" s="135"/>
      <c r="C101" s="135"/>
      <c r="D101" s="135"/>
      <c r="E101" s="135"/>
      <c r="F101" s="135"/>
      <c r="G101" s="135"/>
      <c r="H101" s="135"/>
      <c r="I101" s="135"/>
      <c r="J101" s="135"/>
      <c r="K101" s="135"/>
      <c r="L101" s="135"/>
      <c r="M101" s="135"/>
      <c r="N101" s="135"/>
      <c r="O101" s="135"/>
      <c r="P101" s="135"/>
      <c r="Q101" s="135"/>
      <c r="R101" s="135"/>
      <c r="S101" s="135"/>
      <c r="T101" s="135"/>
    </row>
    <row r="102" spans="1:20" hidden="1" x14ac:dyDescent="0.25">
      <c r="A102" s="135"/>
      <c r="B102" s="135"/>
      <c r="C102" s="135"/>
      <c r="D102" s="135"/>
      <c r="E102" s="135"/>
      <c r="F102" s="135"/>
      <c r="G102" s="135"/>
      <c r="H102" s="135"/>
      <c r="I102" s="135"/>
      <c r="J102" s="135"/>
      <c r="K102" s="135"/>
      <c r="L102" s="135"/>
      <c r="M102" s="135"/>
      <c r="N102" s="135"/>
      <c r="O102" s="135"/>
      <c r="P102" s="135"/>
      <c r="Q102" s="135"/>
      <c r="R102" s="135"/>
      <c r="S102" s="135"/>
      <c r="T102" s="135"/>
    </row>
    <row r="103" spans="1:20" hidden="1" x14ac:dyDescent="0.25">
      <c r="A103" s="135"/>
      <c r="B103" s="135"/>
      <c r="C103" s="135"/>
      <c r="D103" s="135"/>
      <c r="E103" s="135"/>
      <c r="F103" s="135"/>
      <c r="G103" s="135"/>
      <c r="H103" s="135"/>
      <c r="I103" s="135"/>
      <c r="J103" s="135"/>
      <c r="K103" s="135"/>
      <c r="L103" s="135"/>
      <c r="M103" s="135"/>
      <c r="N103" s="135"/>
      <c r="O103" s="135"/>
      <c r="P103" s="135"/>
      <c r="Q103" s="135"/>
      <c r="R103" s="135"/>
      <c r="S103" s="135"/>
      <c r="T103" s="135"/>
    </row>
    <row r="104" spans="1:20" hidden="1" x14ac:dyDescent="0.25">
      <c r="A104" s="135"/>
      <c r="B104" s="135"/>
      <c r="C104" s="135"/>
      <c r="D104" s="135"/>
      <c r="E104" s="135"/>
      <c r="F104" s="135"/>
      <c r="G104" s="135"/>
      <c r="H104" s="135"/>
      <c r="I104" s="135"/>
      <c r="J104" s="135"/>
      <c r="K104" s="135"/>
      <c r="L104" s="135"/>
      <c r="M104" s="135"/>
      <c r="N104" s="135"/>
      <c r="O104" s="135"/>
      <c r="P104" s="135"/>
      <c r="Q104" s="135"/>
      <c r="R104" s="135"/>
      <c r="S104" s="135"/>
      <c r="T104" s="135"/>
    </row>
    <row r="105" spans="1:20" hidden="1" x14ac:dyDescent="0.25">
      <c r="A105" s="135"/>
      <c r="B105" s="135"/>
      <c r="C105" s="135"/>
      <c r="D105" s="135"/>
      <c r="E105" s="135"/>
      <c r="F105" s="135"/>
      <c r="G105" s="135"/>
      <c r="H105" s="135"/>
      <c r="I105" s="135"/>
      <c r="J105" s="135"/>
      <c r="K105" s="135"/>
      <c r="L105" s="135"/>
      <c r="M105" s="135"/>
      <c r="N105" s="135"/>
      <c r="O105" s="135"/>
      <c r="P105" s="135"/>
      <c r="Q105" s="135"/>
      <c r="R105" s="135"/>
      <c r="S105" s="135"/>
      <c r="T105" s="135"/>
    </row>
    <row r="106" spans="1:20" hidden="1" x14ac:dyDescent="0.25">
      <c r="A106" s="135"/>
      <c r="B106" s="135"/>
      <c r="C106" s="135"/>
      <c r="D106" s="135"/>
      <c r="E106" s="135"/>
      <c r="F106" s="135"/>
      <c r="G106" s="135"/>
      <c r="H106" s="135"/>
      <c r="I106" s="135"/>
      <c r="J106" s="135"/>
      <c r="K106" s="135"/>
      <c r="L106" s="135"/>
      <c r="M106" s="135"/>
      <c r="N106" s="135"/>
      <c r="O106" s="135"/>
      <c r="P106" s="135"/>
      <c r="Q106" s="135"/>
      <c r="R106" s="135"/>
      <c r="S106" s="135"/>
      <c r="T106" s="135"/>
    </row>
    <row r="107" spans="1:20" hidden="1" x14ac:dyDescent="0.25">
      <c r="A107" s="135"/>
      <c r="B107" s="135"/>
      <c r="C107" s="135"/>
      <c r="D107" s="135"/>
      <c r="E107" s="135"/>
      <c r="F107" s="135"/>
      <c r="G107" s="135"/>
      <c r="H107" s="135"/>
      <c r="I107" s="135"/>
      <c r="J107" s="135"/>
      <c r="K107" s="135"/>
      <c r="L107" s="135"/>
      <c r="M107" s="135"/>
      <c r="N107" s="135"/>
      <c r="O107" s="135"/>
      <c r="P107" s="135"/>
      <c r="Q107" s="135"/>
      <c r="R107" s="135"/>
      <c r="S107" s="135"/>
      <c r="T107" s="135"/>
    </row>
    <row r="108" spans="1:20" hidden="1" x14ac:dyDescent="0.25">
      <c r="A108" s="135"/>
      <c r="B108" s="135"/>
      <c r="C108" s="135"/>
      <c r="D108" s="135"/>
      <c r="E108" s="135"/>
      <c r="F108" s="135"/>
      <c r="G108" s="135"/>
      <c r="H108" s="135"/>
      <c r="I108" s="135"/>
      <c r="J108" s="135"/>
      <c r="K108" s="135"/>
      <c r="L108" s="135"/>
      <c r="M108" s="135"/>
      <c r="N108" s="135"/>
      <c r="O108" s="135"/>
      <c r="P108" s="135"/>
      <c r="Q108" s="135"/>
      <c r="R108" s="135"/>
      <c r="S108" s="135"/>
      <c r="T108" s="135"/>
    </row>
    <row r="109" spans="1:20" hidden="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row>
    <row r="110" spans="1:20" hidden="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row>
    <row r="111" spans="1:20" hidden="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row>
    <row r="112" spans="1:20" hidden="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row>
    <row r="113" spans="1:20" hidden="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row>
    <row r="114" spans="1:20" hidden="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row>
    <row r="115" spans="1:20" hidden="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row>
    <row r="116" spans="1:20" hidden="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row>
    <row r="117" spans="1:20" hidden="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row>
    <row r="118" spans="1:20" hidden="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row>
    <row r="119" spans="1:20" hidden="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row>
    <row r="120" spans="1:20" hidden="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row>
    <row r="121" spans="1:20" hidden="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row>
    <row r="122" spans="1:20" hidden="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row>
    <row r="123" spans="1:20" hidden="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row>
    <row r="124" spans="1:20" hidden="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row>
    <row r="125" spans="1:20" hidden="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row>
    <row r="126" spans="1:20" hidden="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row>
    <row r="127" spans="1:20" hidden="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row>
    <row r="128" spans="1:20" hidden="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row>
    <row r="129" spans="1:20" hidden="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row>
    <row r="130" spans="1:20" hidden="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row>
    <row r="131" spans="1:20" hidden="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row>
    <row r="132" spans="1:20" hidden="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row>
    <row r="133" spans="1:20" hidden="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row>
    <row r="134" spans="1:20" hidden="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row>
    <row r="135" spans="1:20" hidden="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row>
    <row r="136" spans="1:20" hidden="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row>
    <row r="137" spans="1:20" hidden="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row>
    <row r="138" spans="1:20" hidden="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row>
    <row r="139" spans="1:20" hidden="1" x14ac:dyDescent="0.25">
      <c r="A139" s="135"/>
      <c r="B139" s="135"/>
      <c r="C139" s="135"/>
      <c r="D139" s="135"/>
      <c r="E139" s="135"/>
      <c r="F139" s="135"/>
      <c r="G139" s="135"/>
      <c r="H139" s="135"/>
      <c r="I139" s="135"/>
      <c r="J139" s="135"/>
      <c r="K139" s="135"/>
      <c r="L139" s="135"/>
      <c r="M139" s="135"/>
      <c r="N139" s="135"/>
      <c r="O139" s="135"/>
      <c r="P139" s="135"/>
      <c r="Q139" s="135"/>
      <c r="R139" s="135"/>
      <c r="S139" s="135"/>
      <c r="T139" s="135"/>
    </row>
    <row r="140" spans="1:20" hidden="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row>
    <row r="141" spans="1:20" hidden="1" x14ac:dyDescent="0.25">
      <c r="A141" s="135"/>
      <c r="B141" s="135"/>
      <c r="C141" s="135"/>
      <c r="D141" s="135"/>
      <c r="E141" s="135"/>
      <c r="F141" s="135"/>
      <c r="G141" s="135"/>
      <c r="H141" s="135"/>
      <c r="I141" s="135"/>
      <c r="J141" s="135"/>
      <c r="K141" s="135"/>
      <c r="L141" s="135"/>
      <c r="M141" s="135"/>
      <c r="N141" s="135"/>
      <c r="O141" s="135"/>
      <c r="P141" s="135"/>
      <c r="Q141" s="135"/>
      <c r="R141" s="135"/>
      <c r="S141" s="135"/>
      <c r="T141" s="135"/>
    </row>
    <row r="142" spans="1:20" hidden="1" x14ac:dyDescent="0.25">
      <c r="A142" s="135"/>
      <c r="B142" s="135"/>
      <c r="C142" s="135"/>
      <c r="D142" s="135"/>
      <c r="E142" s="135"/>
      <c r="F142" s="135"/>
      <c r="G142" s="135"/>
      <c r="H142" s="135"/>
      <c r="I142" s="135"/>
      <c r="J142" s="135"/>
      <c r="K142" s="135"/>
      <c r="L142" s="135"/>
      <c r="M142" s="135"/>
      <c r="N142" s="135"/>
      <c r="O142" s="135"/>
      <c r="P142" s="135"/>
      <c r="Q142" s="135"/>
      <c r="R142" s="135"/>
      <c r="S142" s="135"/>
      <c r="T142" s="135"/>
    </row>
    <row r="143" spans="1:20" hidden="1" x14ac:dyDescent="0.25">
      <c r="A143" s="135"/>
      <c r="B143" s="135"/>
      <c r="C143" s="135"/>
      <c r="D143" s="135"/>
      <c r="E143" s="135"/>
      <c r="F143" s="135"/>
      <c r="G143" s="135"/>
      <c r="H143" s="135"/>
      <c r="I143" s="135"/>
      <c r="J143" s="135"/>
      <c r="K143" s="135"/>
      <c r="L143" s="135"/>
      <c r="M143" s="135"/>
      <c r="N143" s="135"/>
      <c r="O143" s="135"/>
      <c r="P143" s="135"/>
      <c r="Q143" s="135"/>
      <c r="R143" s="135"/>
      <c r="S143" s="135"/>
      <c r="T143" s="135"/>
    </row>
    <row r="144" spans="1:20" hidden="1" x14ac:dyDescent="0.25">
      <c r="A144" s="135"/>
      <c r="B144" s="135"/>
      <c r="C144" s="135"/>
      <c r="D144" s="135"/>
      <c r="E144" s="135"/>
      <c r="F144" s="135"/>
      <c r="G144" s="135"/>
      <c r="H144" s="135"/>
      <c r="I144" s="135"/>
      <c r="J144" s="135"/>
      <c r="K144" s="135"/>
      <c r="L144" s="135"/>
      <c r="M144" s="135"/>
      <c r="N144" s="135"/>
      <c r="O144" s="135"/>
      <c r="P144" s="135"/>
      <c r="Q144" s="135"/>
      <c r="R144" s="135"/>
      <c r="S144" s="135"/>
      <c r="T144" s="135"/>
    </row>
    <row r="145" spans="1:20" hidden="1" x14ac:dyDescent="0.25">
      <c r="A145" s="135"/>
      <c r="B145" s="135"/>
      <c r="C145" s="135"/>
      <c r="D145" s="135"/>
      <c r="E145" s="135"/>
      <c r="F145" s="135"/>
      <c r="G145" s="135"/>
      <c r="H145" s="135"/>
      <c r="I145" s="135"/>
      <c r="J145" s="135"/>
      <c r="K145" s="135"/>
      <c r="L145" s="135"/>
      <c r="M145" s="135"/>
      <c r="N145" s="135"/>
      <c r="O145" s="135"/>
      <c r="P145" s="135"/>
      <c r="Q145" s="135"/>
      <c r="R145" s="135"/>
      <c r="S145" s="135"/>
      <c r="T145" s="135"/>
    </row>
    <row r="146" spans="1:20" hidden="1" x14ac:dyDescent="0.25">
      <c r="A146" s="135"/>
      <c r="B146" s="135"/>
      <c r="C146" s="135"/>
      <c r="D146" s="135"/>
      <c r="E146" s="135"/>
      <c r="F146" s="135"/>
      <c r="G146" s="135"/>
      <c r="H146" s="135"/>
      <c r="I146" s="135"/>
      <c r="J146" s="135"/>
      <c r="K146" s="135"/>
      <c r="L146" s="135"/>
      <c r="M146" s="135"/>
      <c r="N146" s="135"/>
      <c r="O146" s="135"/>
      <c r="P146" s="135"/>
      <c r="Q146" s="135"/>
      <c r="R146" s="135"/>
      <c r="S146" s="135"/>
      <c r="T146" s="135"/>
    </row>
    <row r="147" spans="1:20" hidden="1" x14ac:dyDescent="0.25">
      <c r="A147" s="135"/>
      <c r="B147" s="135"/>
      <c r="C147" s="135"/>
      <c r="D147" s="135"/>
      <c r="E147" s="135"/>
      <c r="F147" s="135"/>
      <c r="G147" s="135"/>
      <c r="H147" s="135"/>
      <c r="I147" s="135"/>
      <c r="J147" s="135"/>
      <c r="K147" s="135"/>
      <c r="L147" s="135"/>
      <c r="M147" s="135"/>
      <c r="N147" s="135"/>
      <c r="O147" s="135"/>
      <c r="P147" s="135"/>
      <c r="Q147" s="135"/>
      <c r="R147" s="135"/>
      <c r="S147" s="135"/>
      <c r="T147" s="135"/>
    </row>
    <row r="148" spans="1:20" hidden="1" x14ac:dyDescent="0.25">
      <c r="A148" s="135"/>
      <c r="B148" s="135"/>
      <c r="C148" s="135"/>
      <c r="D148" s="135"/>
      <c r="E148" s="135"/>
      <c r="F148" s="135"/>
      <c r="G148" s="135"/>
      <c r="H148" s="135"/>
      <c r="I148" s="135"/>
      <c r="J148" s="135"/>
      <c r="K148" s="135"/>
      <c r="L148" s="135"/>
      <c r="M148" s="135"/>
      <c r="N148" s="135"/>
      <c r="O148" s="135"/>
      <c r="P148" s="135"/>
      <c r="Q148" s="135"/>
      <c r="R148" s="135"/>
      <c r="S148" s="135"/>
      <c r="T148" s="135"/>
    </row>
    <row r="149" spans="1:20" hidden="1" x14ac:dyDescent="0.25">
      <c r="A149" s="135"/>
      <c r="B149" s="135"/>
      <c r="C149" s="135"/>
      <c r="D149" s="135"/>
      <c r="E149" s="135"/>
      <c r="F149" s="135"/>
      <c r="G149" s="135"/>
      <c r="H149" s="135"/>
      <c r="I149" s="135"/>
      <c r="J149" s="135"/>
      <c r="K149" s="135"/>
      <c r="L149" s="135"/>
      <c r="M149" s="135"/>
      <c r="N149" s="135"/>
      <c r="O149" s="135"/>
      <c r="P149" s="135"/>
      <c r="Q149" s="135"/>
      <c r="R149" s="135"/>
      <c r="S149" s="135"/>
      <c r="T149" s="135"/>
    </row>
    <row r="150" spans="1:20" hidden="1" x14ac:dyDescent="0.25">
      <c r="A150" s="135"/>
      <c r="B150" s="135"/>
      <c r="C150" s="135"/>
      <c r="D150" s="135"/>
      <c r="E150" s="135"/>
      <c r="F150" s="135"/>
      <c r="G150" s="135"/>
      <c r="H150" s="135"/>
      <c r="I150" s="135"/>
      <c r="J150" s="135"/>
      <c r="K150" s="135"/>
      <c r="L150" s="135"/>
      <c r="M150" s="135"/>
      <c r="N150" s="135"/>
      <c r="O150" s="135"/>
      <c r="P150" s="135"/>
      <c r="Q150" s="135"/>
      <c r="R150" s="135"/>
      <c r="S150" s="135"/>
      <c r="T150" s="135"/>
    </row>
    <row r="151" spans="1:20" hidden="1" x14ac:dyDescent="0.25">
      <c r="A151" s="135"/>
      <c r="B151" s="135"/>
      <c r="C151" s="135"/>
      <c r="D151" s="135"/>
      <c r="E151" s="135"/>
      <c r="F151" s="135"/>
      <c r="G151" s="135"/>
      <c r="H151" s="135"/>
      <c r="I151" s="135"/>
      <c r="J151" s="135"/>
      <c r="K151" s="135"/>
      <c r="L151" s="135"/>
      <c r="M151" s="135"/>
      <c r="N151" s="135"/>
      <c r="O151" s="135"/>
      <c r="P151" s="135"/>
      <c r="Q151" s="135"/>
      <c r="R151" s="135"/>
      <c r="S151" s="135"/>
      <c r="T151" s="135"/>
    </row>
    <row r="152" spans="1:20" hidden="1" x14ac:dyDescent="0.25">
      <c r="A152" s="135"/>
      <c r="B152" s="135"/>
      <c r="C152" s="135"/>
      <c r="D152" s="135"/>
      <c r="E152" s="135"/>
      <c r="F152" s="135"/>
      <c r="G152" s="135"/>
      <c r="H152" s="135"/>
      <c r="I152" s="135"/>
      <c r="J152" s="135"/>
      <c r="K152" s="135"/>
      <c r="L152" s="135"/>
      <c r="M152" s="135"/>
      <c r="N152" s="135"/>
      <c r="O152" s="135"/>
      <c r="P152" s="135"/>
      <c r="Q152" s="135"/>
      <c r="R152" s="135"/>
      <c r="S152" s="135"/>
      <c r="T152" s="135"/>
    </row>
    <row r="153" spans="1:20" hidden="1" x14ac:dyDescent="0.25">
      <c r="A153" s="135"/>
      <c r="B153" s="135"/>
      <c r="C153" s="135"/>
      <c r="D153" s="135"/>
      <c r="E153" s="135"/>
      <c r="F153" s="135"/>
      <c r="G153" s="135"/>
      <c r="H153" s="135"/>
      <c r="I153" s="135"/>
      <c r="J153" s="135"/>
      <c r="K153" s="135"/>
      <c r="L153" s="135"/>
      <c r="M153" s="135"/>
      <c r="N153" s="135"/>
      <c r="O153" s="135"/>
      <c r="P153" s="135"/>
      <c r="Q153" s="135"/>
      <c r="R153" s="135"/>
      <c r="S153" s="135"/>
      <c r="T153" s="135"/>
    </row>
    <row r="154" spans="1:20" hidden="1" x14ac:dyDescent="0.25">
      <c r="A154" s="135"/>
      <c r="B154" s="135"/>
      <c r="C154" s="135"/>
      <c r="D154" s="135"/>
      <c r="E154" s="135"/>
      <c r="F154" s="135"/>
      <c r="G154" s="135"/>
      <c r="H154" s="135"/>
      <c r="I154" s="135"/>
      <c r="J154" s="135"/>
      <c r="K154" s="135"/>
      <c r="L154" s="135"/>
      <c r="M154" s="135"/>
      <c r="N154" s="135"/>
      <c r="O154" s="135"/>
      <c r="P154" s="135"/>
      <c r="Q154" s="135"/>
      <c r="R154" s="135"/>
      <c r="S154" s="135"/>
      <c r="T154" s="135"/>
    </row>
    <row r="155" spans="1:20" hidden="1" x14ac:dyDescent="0.25">
      <c r="A155" s="135"/>
      <c r="B155" s="135"/>
      <c r="C155" s="135"/>
      <c r="D155" s="135"/>
      <c r="E155" s="135"/>
      <c r="F155" s="135"/>
      <c r="G155" s="135"/>
      <c r="H155" s="135"/>
      <c r="I155" s="135"/>
      <c r="J155" s="135"/>
      <c r="K155" s="135"/>
      <c r="L155" s="135"/>
      <c r="M155" s="135"/>
      <c r="N155" s="135"/>
      <c r="O155" s="135"/>
      <c r="P155" s="135"/>
      <c r="Q155" s="135"/>
      <c r="R155" s="135"/>
      <c r="S155" s="135"/>
      <c r="T155" s="135"/>
    </row>
    <row r="156" spans="1:20" hidden="1" x14ac:dyDescent="0.25">
      <c r="A156" s="135"/>
      <c r="B156" s="135"/>
      <c r="C156" s="135"/>
      <c r="D156" s="135"/>
      <c r="E156" s="135"/>
      <c r="F156" s="135"/>
      <c r="G156" s="135"/>
      <c r="H156" s="135"/>
      <c r="I156" s="135"/>
      <c r="J156" s="135"/>
      <c r="K156" s="135"/>
      <c r="L156" s="135"/>
      <c r="M156" s="135"/>
      <c r="N156" s="135"/>
      <c r="O156" s="135"/>
      <c r="P156" s="135"/>
      <c r="Q156" s="135"/>
      <c r="R156" s="135"/>
      <c r="S156" s="135"/>
      <c r="T156" s="135"/>
    </row>
    <row r="157" spans="1:20" hidden="1" x14ac:dyDescent="0.25">
      <c r="A157" s="135"/>
      <c r="B157" s="135"/>
      <c r="C157" s="135"/>
      <c r="D157" s="135"/>
      <c r="E157" s="135"/>
      <c r="F157" s="135"/>
      <c r="G157" s="135"/>
      <c r="H157" s="135"/>
      <c r="I157" s="135"/>
      <c r="J157" s="135"/>
      <c r="K157" s="135"/>
      <c r="L157" s="135"/>
      <c r="M157" s="135"/>
      <c r="N157" s="135"/>
      <c r="O157" s="135"/>
      <c r="P157" s="135"/>
      <c r="Q157" s="135"/>
      <c r="R157" s="135"/>
      <c r="S157" s="135"/>
      <c r="T157" s="135"/>
    </row>
    <row r="158" spans="1:20" hidden="1" x14ac:dyDescent="0.25">
      <c r="A158" s="135"/>
      <c r="B158" s="135"/>
      <c r="C158" s="135"/>
      <c r="D158" s="135"/>
      <c r="E158" s="135"/>
      <c r="F158" s="135"/>
      <c r="G158" s="135"/>
      <c r="H158" s="135"/>
      <c r="I158" s="135"/>
      <c r="J158" s="135"/>
      <c r="K158" s="135"/>
      <c r="L158" s="135"/>
      <c r="M158" s="135"/>
      <c r="N158" s="135"/>
      <c r="O158" s="135"/>
      <c r="P158" s="135"/>
      <c r="Q158" s="135"/>
      <c r="R158" s="135"/>
      <c r="S158" s="135"/>
      <c r="T158" s="135"/>
    </row>
    <row r="159" spans="1:20" hidden="1" x14ac:dyDescent="0.25">
      <c r="A159" s="135"/>
      <c r="B159" s="135"/>
      <c r="C159" s="135"/>
      <c r="D159" s="135"/>
      <c r="E159" s="135"/>
      <c r="F159" s="135"/>
      <c r="G159" s="135"/>
      <c r="H159" s="135"/>
      <c r="I159" s="135"/>
      <c r="J159" s="135"/>
      <c r="K159" s="135"/>
      <c r="L159" s="135"/>
      <c r="M159" s="135"/>
      <c r="N159" s="135"/>
      <c r="O159" s="135"/>
      <c r="P159" s="135"/>
      <c r="Q159" s="135"/>
      <c r="R159" s="135"/>
      <c r="S159" s="135"/>
      <c r="T159" s="135"/>
    </row>
    <row r="160" spans="1:20" hidden="1" x14ac:dyDescent="0.25">
      <c r="A160" s="135"/>
      <c r="B160" s="135"/>
      <c r="C160" s="135"/>
      <c r="D160" s="135"/>
      <c r="E160" s="135"/>
      <c r="F160" s="135"/>
      <c r="G160" s="135"/>
      <c r="H160" s="135"/>
      <c r="I160" s="135"/>
      <c r="J160" s="135"/>
      <c r="K160" s="135"/>
      <c r="L160" s="135"/>
      <c r="M160" s="135"/>
      <c r="N160" s="135"/>
      <c r="O160" s="135"/>
      <c r="P160" s="135"/>
      <c r="Q160" s="135"/>
      <c r="R160" s="135"/>
      <c r="S160" s="135"/>
      <c r="T160" s="135"/>
    </row>
    <row r="161" spans="1:20" hidden="1" x14ac:dyDescent="0.25">
      <c r="A161" s="135"/>
      <c r="B161" s="135"/>
      <c r="C161" s="135"/>
      <c r="D161" s="135"/>
      <c r="E161" s="135"/>
      <c r="F161" s="135"/>
      <c r="G161" s="135"/>
      <c r="H161" s="135"/>
      <c r="I161" s="135"/>
      <c r="J161" s="135"/>
      <c r="K161" s="135"/>
      <c r="L161" s="135"/>
      <c r="M161" s="135"/>
      <c r="N161" s="135"/>
      <c r="O161" s="135"/>
      <c r="P161" s="135"/>
      <c r="Q161" s="135"/>
      <c r="R161" s="135"/>
      <c r="S161" s="135"/>
      <c r="T161" s="135"/>
    </row>
    <row r="162" spans="1:20" hidden="1" x14ac:dyDescent="0.25">
      <c r="A162" s="135"/>
      <c r="B162" s="135"/>
      <c r="C162" s="135"/>
      <c r="D162" s="135"/>
      <c r="E162" s="135"/>
      <c r="F162" s="135"/>
      <c r="G162" s="135"/>
      <c r="H162" s="135"/>
      <c r="I162" s="135"/>
      <c r="J162" s="135"/>
      <c r="K162" s="135"/>
      <c r="L162" s="135"/>
      <c r="M162" s="135"/>
      <c r="N162" s="135"/>
      <c r="O162" s="135"/>
      <c r="P162" s="135"/>
      <c r="Q162" s="135"/>
      <c r="R162" s="135"/>
      <c r="S162" s="135"/>
      <c r="T162" s="135"/>
    </row>
    <row r="163" spans="1:20" hidden="1" x14ac:dyDescent="0.25">
      <c r="A163" s="135"/>
      <c r="B163" s="135"/>
      <c r="C163" s="135"/>
      <c r="D163" s="135"/>
      <c r="E163" s="135"/>
      <c r="F163" s="135"/>
      <c r="G163" s="135"/>
      <c r="H163" s="135"/>
      <c r="I163" s="135"/>
      <c r="J163" s="135"/>
      <c r="K163" s="135"/>
      <c r="L163" s="135"/>
      <c r="M163" s="135"/>
      <c r="N163" s="135"/>
      <c r="O163" s="135"/>
      <c r="P163" s="135"/>
      <c r="Q163" s="135"/>
      <c r="R163" s="135"/>
      <c r="S163" s="135"/>
      <c r="T163" s="135"/>
    </row>
    <row r="164" spans="1:20" hidden="1" x14ac:dyDescent="0.25">
      <c r="A164" s="135"/>
      <c r="B164" s="135"/>
      <c r="C164" s="135"/>
      <c r="D164" s="135"/>
      <c r="E164" s="135"/>
      <c r="F164" s="135"/>
      <c r="G164" s="135"/>
      <c r="H164" s="135"/>
      <c r="I164" s="135"/>
      <c r="J164" s="135"/>
      <c r="K164" s="135"/>
      <c r="L164" s="135"/>
      <c r="M164" s="135"/>
      <c r="N164" s="135"/>
      <c r="O164" s="135"/>
      <c r="P164" s="135"/>
      <c r="Q164" s="135"/>
      <c r="R164" s="135"/>
      <c r="S164" s="135"/>
      <c r="T164" s="135"/>
    </row>
    <row r="165" spans="1:20" hidden="1" x14ac:dyDescent="0.25">
      <c r="A165" s="135"/>
      <c r="B165" s="135"/>
      <c r="C165" s="135"/>
      <c r="D165" s="135"/>
      <c r="E165" s="135"/>
      <c r="F165" s="135"/>
      <c r="G165" s="135"/>
      <c r="H165" s="135"/>
      <c r="I165" s="135"/>
      <c r="J165" s="135"/>
      <c r="K165" s="135"/>
      <c r="L165" s="135"/>
      <c r="M165" s="135"/>
      <c r="N165" s="135"/>
      <c r="O165" s="135"/>
      <c r="P165" s="135"/>
      <c r="Q165" s="135"/>
      <c r="R165" s="135"/>
      <c r="S165" s="135"/>
      <c r="T165" s="135"/>
    </row>
    <row r="166" spans="1:20" hidden="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row>
    <row r="167" spans="1:20" hidden="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row>
    <row r="168" spans="1:20" hidden="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row>
    <row r="169" spans="1:20" hidden="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row>
    <row r="170" spans="1:20" hidden="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row>
    <row r="171" spans="1:20" hidden="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row>
    <row r="172" spans="1:20" hidden="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row>
    <row r="173" spans="1:20" hidden="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row>
    <row r="174" spans="1:20" hidden="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row>
    <row r="175" spans="1:20" hidden="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row>
    <row r="176" spans="1:20" hidden="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row>
    <row r="177" spans="1:20" hidden="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row>
    <row r="178" spans="1:20" hidden="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row>
    <row r="179" spans="1:20" hidden="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row>
    <row r="180" spans="1:20" hidden="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row>
    <row r="181" spans="1:20" hidden="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row>
    <row r="182" spans="1:20" hidden="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row>
    <row r="183" spans="1:20" hidden="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row>
    <row r="184" spans="1:20" hidden="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row>
    <row r="185" spans="1:20" hidden="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row>
    <row r="186" spans="1:20" hidden="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row>
    <row r="187" spans="1:20" hidden="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row>
    <row r="188" spans="1:20" hidden="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row>
    <row r="189" spans="1:20" hidden="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row>
    <row r="190" spans="1:20" hidden="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row>
    <row r="191" spans="1:20" hidden="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row>
    <row r="192" spans="1:20" hidden="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row>
    <row r="193" spans="1:20" hidden="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row>
    <row r="194" spans="1:20" hidden="1" x14ac:dyDescent="0.25">
      <c r="A194" s="135"/>
      <c r="B194" s="135"/>
      <c r="C194" s="135"/>
      <c r="D194" s="135"/>
      <c r="E194" s="135"/>
      <c r="F194" s="135"/>
      <c r="G194" s="135"/>
      <c r="H194" s="135"/>
      <c r="I194" s="135"/>
      <c r="J194" s="135"/>
      <c r="K194" s="135"/>
      <c r="L194" s="135"/>
      <c r="M194" s="135"/>
      <c r="N194" s="135"/>
      <c r="O194" s="135"/>
      <c r="P194" s="135"/>
      <c r="Q194" s="135"/>
      <c r="R194" s="135"/>
      <c r="S194" s="135"/>
      <c r="T194" s="135"/>
    </row>
    <row r="195" spans="1:20" hidden="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row>
    <row r="196" spans="1:20" hidden="1" x14ac:dyDescent="0.25">
      <c r="A196" s="135"/>
      <c r="B196" s="135"/>
      <c r="C196" s="135"/>
      <c r="D196" s="135"/>
      <c r="E196" s="135"/>
      <c r="F196" s="135"/>
      <c r="G196" s="135"/>
      <c r="H196" s="135"/>
      <c r="I196" s="135"/>
      <c r="J196" s="135"/>
      <c r="K196" s="135"/>
      <c r="L196" s="135"/>
      <c r="M196" s="135"/>
      <c r="N196" s="135"/>
      <c r="O196" s="135"/>
      <c r="P196" s="135"/>
      <c r="Q196" s="135"/>
      <c r="R196" s="135"/>
      <c r="S196" s="135"/>
      <c r="T196" s="135"/>
    </row>
    <row r="197" spans="1:20" hidden="1" x14ac:dyDescent="0.25">
      <c r="A197" s="135"/>
      <c r="B197" s="135"/>
      <c r="C197" s="135"/>
      <c r="D197" s="135"/>
      <c r="E197" s="135"/>
      <c r="F197" s="135"/>
      <c r="G197" s="135"/>
      <c r="H197" s="135"/>
      <c r="I197" s="135"/>
      <c r="J197" s="135"/>
      <c r="K197" s="135"/>
      <c r="L197" s="135"/>
      <c r="M197" s="135"/>
      <c r="N197" s="135"/>
      <c r="O197" s="135"/>
      <c r="P197" s="135"/>
      <c r="Q197" s="135"/>
      <c r="R197" s="135"/>
      <c r="S197" s="135"/>
      <c r="T197" s="135"/>
    </row>
    <row r="198" spans="1:20" hidden="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row>
    <row r="199" spans="1:20" hidden="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row>
    <row r="200" spans="1:20" hidden="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row>
    <row r="201" spans="1:20" hidden="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row>
    <row r="202" spans="1:20" hidden="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row>
    <row r="203" spans="1:20" hidden="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row>
    <row r="204" spans="1:20" hidden="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row>
    <row r="205" spans="1:20" hidden="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row>
    <row r="206" spans="1:20" hidden="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row>
    <row r="207" spans="1:20" hidden="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row>
    <row r="208" spans="1:20" hidden="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row>
    <row r="209" spans="1:20" hidden="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row>
    <row r="210" spans="1:20" hidden="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row>
    <row r="211" spans="1:20" hidden="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row>
    <row r="212" spans="1:20" hidden="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row>
    <row r="213" spans="1:20" hidden="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row>
    <row r="214" spans="1:20" hidden="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row>
    <row r="215" spans="1:20" hidden="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row>
    <row r="216" spans="1:20" hidden="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row>
    <row r="217" spans="1:20" hidden="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row>
    <row r="218" spans="1:20" hidden="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row>
    <row r="219" spans="1:20" hidden="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row>
    <row r="220" spans="1:20" hidden="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row>
    <row r="221" spans="1:20" hidden="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row>
    <row r="222" spans="1:20" hidden="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row>
    <row r="223" spans="1:20" hidden="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row>
    <row r="224" spans="1:20" hidden="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row>
    <row r="225" spans="1:20" hidden="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row>
    <row r="226" spans="1:20" hidden="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row>
    <row r="227" spans="1:20" hidden="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row>
    <row r="228" spans="1:20" hidden="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row>
    <row r="229" spans="1:20" hidden="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row>
    <row r="230" spans="1:20" hidden="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row>
    <row r="231" spans="1:20" hidden="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row>
    <row r="232" spans="1:20" hidden="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row>
    <row r="233" spans="1:20" hidden="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row>
    <row r="234" spans="1:20" hidden="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row>
    <row r="235" spans="1:20" hidden="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row>
    <row r="236" spans="1:20" hidden="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row>
    <row r="237" spans="1:20" hidden="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row>
    <row r="238" spans="1:20" hidden="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row>
    <row r="239" spans="1:20" hidden="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row>
    <row r="240" spans="1:20" hidden="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row>
    <row r="241" spans="1:20" hidden="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row>
    <row r="242" spans="1:20" hidden="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row>
    <row r="243" spans="1:20" hidden="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row>
    <row r="244" spans="1:20" hidden="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row>
    <row r="245" spans="1:20" hidden="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row>
    <row r="246" spans="1:20" hidden="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row>
    <row r="247" spans="1:20" hidden="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row>
    <row r="248" spans="1:20" hidden="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row>
    <row r="249" spans="1:20" hidden="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row>
    <row r="250" spans="1:20" hidden="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row>
    <row r="251" spans="1:20" hidden="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row>
    <row r="252" spans="1:20" hidden="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row>
    <row r="253" spans="1:20" hidden="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row>
    <row r="254" spans="1:20" hidden="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row>
    <row r="255" spans="1:20" hidden="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row>
    <row r="256" spans="1:20" hidden="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row>
    <row r="257" spans="1:20" hidden="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row>
    <row r="258" spans="1:20" hidden="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row>
    <row r="259" spans="1:20" hidden="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row>
    <row r="260" spans="1:20" hidden="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row>
    <row r="261" spans="1:20" hidden="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row>
    <row r="262" spans="1:20" hidden="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row>
    <row r="263" spans="1:20" hidden="1" x14ac:dyDescent="0.25">
      <c r="A263" s="135"/>
      <c r="B263" s="135"/>
      <c r="C263" s="135"/>
      <c r="D263" s="135"/>
      <c r="E263" s="135"/>
      <c r="F263" s="135"/>
      <c r="G263" s="135"/>
      <c r="H263" s="135"/>
      <c r="I263" s="135"/>
      <c r="J263" s="135"/>
      <c r="K263" s="135"/>
      <c r="L263" s="135"/>
      <c r="M263" s="135"/>
      <c r="N263" s="135"/>
      <c r="O263" s="135"/>
      <c r="P263" s="135"/>
      <c r="Q263" s="135"/>
      <c r="R263" s="135"/>
      <c r="S263" s="135"/>
      <c r="T263" s="135"/>
    </row>
    <row r="264" spans="1:20" hidden="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row>
    <row r="265" spans="1:20" hidden="1" x14ac:dyDescent="0.25">
      <c r="A265" s="135"/>
      <c r="B265" s="135"/>
      <c r="C265" s="135"/>
      <c r="D265" s="135"/>
      <c r="E265" s="135"/>
      <c r="F265" s="135"/>
      <c r="G265" s="135"/>
      <c r="H265" s="135"/>
      <c r="I265" s="135"/>
      <c r="J265" s="135"/>
      <c r="K265" s="135"/>
      <c r="L265" s="135"/>
      <c r="M265" s="135"/>
      <c r="N265" s="135"/>
      <c r="O265" s="135"/>
      <c r="P265" s="135"/>
      <c r="Q265" s="135"/>
      <c r="R265" s="135"/>
      <c r="S265" s="135"/>
      <c r="T265" s="135"/>
    </row>
    <row r="266" spans="1:20" hidden="1" x14ac:dyDescent="0.25">
      <c r="A266" s="135"/>
      <c r="B266" s="135"/>
      <c r="C266" s="135"/>
      <c r="D266" s="135"/>
      <c r="E266" s="135"/>
      <c r="F266" s="135"/>
      <c r="G266" s="135"/>
      <c r="H266" s="135"/>
      <c r="I266" s="135"/>
      <c r="J266" s="135"/>
      <c r="K266" s="135"/>
      <c r="L266" s="135"/>
      <c r="M266" s="135"/>
      <c r="N266" s="135"/>
      <c r="O266" s="135"/>
      <c r="P266" s="135"/>
      <c r="Q266" s="135"/>
      <c r="R266" s="135"/>
      <c r="S266" s="135"/>
      <c r="T266" s="135"/>
    </row>
    <row r="267" spans="1:20" hidden="1" x14ac:dyDescent="0.25">
      <c r="A267" s="135"/>
      <c r="B267" s="135"/>
      <c r="C267" s="135"/>
      <c r="D267" s="135"/>
      <c r="E267" s="135"/>
      <c r="F267" s="135"/>
      <c r="G267" s="135"/>
      <c r="H267" s="135"/>
      <c r="I267" s="135"/>
      <c r="J267" s="135"/>
      <c r="K267" s="135"/>
      <c r="L267" s="135"/>
      <c r="M267" s="135"/>
      <c r="N267" s="135"/>
      <c r="O267" s="135"/>
      <c r="P267" s="135"/>
      <c r="Q267" s="135"/>
      <c r="R267" s="135"/>
      <c r="S267" s="135"/>
      <c r="T267" s="135"/>
    </row>
  </sheetData>
  <sheetProtection password="8659"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744"/>
  <sheetViews>
    <sheetView showZeros="0" tabSelected="1" workbookViewId="0">
      <pane xSplit="10" ySplit="6" topLeftCell="T7" activePane="bottomRight" state="frozen"/>
      <selection pane="topRight" activeCell="K1" sqref="K1"/>
      <selection pane="bottomLeft" activeCell="A7" sqref="A7"/>
      <selection pane="bottomRight" sqref="A1:U1"/>
    </sheetView>
  </sheetViews>
  <sheetFormatPr defaultColWidth="0" defaultRowHeight="15" zeroHeight="1" x14ac:dyDescent="0.25"/>
  <cols>
    <col min="1" max="1" width="7.7109375" customWidth="1"/>
    <col min="2" max="2" width="2.7109375" customWidth="1"/>
    <col min="3" max="3" width="10.7109375" customWidth="1"/>
    <col min="4" max="4" width="2.7109375" customWidth="1"/>
    <col min="5" max="5" width="15.7109375" customWidth="1"/>
    <col min="6" max="6" width="2.7109375" customWidth="1"/>
    <col min="7" max="7" width="35.7109375" customWidth="1"/>
    <col min="8" max="8" width="2.7109375" customWidth="1"/>
    <col min="9" max="9" width="35.7109375" customWidth="1"/>
    <col min="10" max="10" width="2.7109375" customWidth="1"/>
    <col min="11" max="11" width="40.7109375" customWidth="1"/>
    <col min="12" max="12" width="2.7109375" customWidth="1"/>
    <col min="13" max="13" width="25.7109375" customWidth="1"/>
    <col min="14" max="14" width="2.7109375" customWidth="1"/>
    <col min="15" max="15" width="25.7109375" customWidth="1"/>
    <col min="16" max="16" width="2.7109375" customWidth="1"/>
    <col min="17" max="17" width="25.7109375" customWidth="1"/>
    <col min="18" max="18" width="2.7109375" customWidth="1"/>
    <col min="19" max="19" width="25.7109375" customWidth="1"/>
    <col min="20" max="20" width="2.7109375" customWidth="1"/>
    <col min="21" max="21" width="20.7109375" customWidth="1"/>
    <col min="22" max="22" width="2.7109375" customWidth="1"/>
    <col min="23" max="25" width="5.7109375" customWidth="1"/>
    <col min="26" max="26" width="15.7109375" customWidth="1"/>
    <col min="27" max="28" width="5.7109375" customWidth="1"/>
    <col min="29" max="30" width="5.7109375" hidden="1" customWidth="1"/>
    <col min="31" max="32" width="8.7109375" hidden="1" customWidth="1"/>
    <col min="33" max="34" width="5.7109375" hidden="1" customWidth="1"/>
    <col min="35" max="35" width="0" hidden="1" customWidth="1"/>
  </cols>
  <sheetData>
    <row r="1" spans="1:34" ht="30" customHeight="1" x14ac:dyDescent="0.25">
      <c r="A1" s="136"/>
      <c r="B1" s="136"/>
      <c r="C1" s="136"/>
      <c r="D1" s="136"/>
      <c r="E1" s="136"/>
      <c r="F1" s="136"/>
      <c r="G1" s="136"/>
      <c r="H1" s="136"/>
      <c r="I1" s="136"/>
      <c r="J1" s="136"/>
      <c r="K1" s="136"/>
      <c r="L1" s="136"/>
      <c r="M1" s="136"/>
      <c r="N1" s="136"/>
      <c r="O1" s="136"/>
      <c r="P1" s="136"/>
      <c r="Q1" s="136"/>
      <c r="R1" s="136"/>
      <c r="S1" s="136"/>
      <c r="T1" s="136"/>
      <c r="U1" s="136"/>
      <c r="V1" s="9"/>
      <c r="W1" s="130"/>
      <c r="X1" s="91"/>
      <c r="Y1" s="43"/>
      <c r="Z1" s="43"/>
      <c r="AA1" s="43"/>
      <c r="AB1" s="43"/>
      <c r="AC1" s="97"/>
      <c r="AD1" s="97"/>
      <c r="AE1" s="97"/>
      <c r="AF1" s="97"/>
      <c r="AG1" s="97"/>
      <c r="AH1" s="97"/>
    </row>
    <row r="2" spans="1:34" ht="24.95" customHeight="1" x14ac:dyDescent="0.25">
      <c r="A2" s="136"/>
      <c r="B2" s="3"/>
      <c r="C2" s="3"/>
      <c r="D2" s="3"/>
      <c r="E2" s="3"/>
      <c r="F2" s="3"/>
      <c r="G2" s="3"/>
      <c r="H2" s="3"/>
      <c r="I2" s="3"/>
      <c r="J2" s="3"/>
      <c r="K2" s="3"/>
      <c r="L2" s="3"/>
      <c r="M2" s="3"/>
      <c r="N2" s="3"/>
      <c r="O2" s="3"/>
      <c r="P2" s="3"/>
      <c r="Q2" s="3"/>
      <c r="R2" s="3"/>
      <c r="S2" s="3"/>
      <c r="T2" s="3"/>
      <c r="U2" s="3"/>
      <c r="V2" s="139"/>
      <c r="W2" s="130"/>
      <c r="X2" s="91"/>
      <c r="Y2" s="25"/>
      <c r="Z2" s="25"/>
      <c r="AA2" s="25"/>
      <c r="AB2" s="43"/>
      <c r="AC2" s="97"/>
      <c r="AD2" s="97"/>
      <c r="AE2" s="147"/>
      <c r="AF2" s="147"/>
      <c r="AG2" s="98"/>
      <c r="AH2" s="145"/>
    </row>
    <row r="3" spans="1:34" s="6" customFormat="1" ht="35.1" customHeight="1" x14ac:dyDescent="0.25">
      <c r="A3" s="136"/>
      <c r="B3" s="7"/>
      <c r="C3" s="115" t="s">
        <v>174</v>
      </c>
      <c r="D3" s="8"/>
      <c r="E3" s="137" t="s">
        <v>171</v>
      </c>
      <c r="F3" s="138"/>
      <c r="G3" s="138"/>
      <c r="H3" s="8"/>
      <c r="I3" s="26" t="s">
        <v>10</v>
      </c>
      <c r="J3" s="8"/>
      <c r="K3" s="29" t="s">
        <v>172</v>
      </c>
      <c r="L3" s="8"/>
      <c r="M3" s="27" t="s">
        <v>0</v>
      </c>
      <c r="N3" s="20"/>
      <c r="O3" s="30" t="s">
        <v>91</v>
      </c>
      <c r="P3" s="20"/>
      <c r="Q3" s="28" t="s">
        <v>1</v>
      </c>
      <c r="R3" s="7"/>
      <c r="S3" s="29" t="s">
        <v>93</v>
      </c>
      <c r="T3" s="7"/>
      <c r="V3" s="139"/>
      <c r="W3" s="130"/>
      <c r="X3" s="131"/>
      <c r="Y3" s="143"/>
      <c r="Z3" s="142"/>
      <c r="AA3" s="143"/>
      <c r="AB3" s="44"/>
      <c r="AC3" s="97"/>
      <c r="AD3" s="97"/>
      <c r="AE3" s="146"/>
      <c r="AF3" s="146"/>
      <c r="AG3" s="98"/>
      <c r="AH3" s="145"/>
    </row>
    <row r="4" spans="1:34" ht="21" x14ac:dyDescent="0.25">
      <c r="A4" s="136"/>
      <c r="B4" s="1"/>
      <c r="C4" s="1"/>
      <c r="D4" s="1"/>
      <c r="E4" s="1"/>
      <c r="F4" s="1"/>
      <c r="G4" s="1"/>
      <c r="H4" s="1"/>
      <c r="I4" s="1"/>
      <c r="J4" s="1"/>
      <c r="K4" s="139"/>
      <c r="L4" s="139"/>
      <c r="M4" s="139"/>
      <c r="N4" s="139"/>
      <c r="O4" s="139"/>
      <c r="P4" s="139"/>
      <c r="Q4" s="139"/>
      <c r="R4" s="139"/>
      <c r="S4" s="139"/>
      <c r="T4" s="139"/>
      <c r="U4" s="139"/>
      <c r="V4" s="139"/>
      <c r="W4" s="130"/>
      <c r="X4" s="91"/>
      <c r="Y4" s="144"/>
      <c r="Z4" s="142"/>
      <c r="AA4" s="144"/>
      <c r="AB4" s="43"/>
      <c r="AC4" s="97"/>
      <c r="AD4" s="97"/>
      <c r="AE4" s="146"/>
      <c r="AF4" s="146"/>
      <c r="AG4" s="98"/>
      <c r="AH4" s="145"/>
    </row>
    <row r="5" spans="1:34" ht="35.1" customHeight="1" x14ac:dyDescent="0.25">
      <c r="A5" s="136"/>
      <c r="B5" s="1"/>
      <c r="C5" s="16" t="s">
        <v>2</v>
      </c>
      <c r="D5" s="12"/>
      <c r="E5" s="92" t="s">
        <v>181</v>
      </c>
      <c r="F5" s="12"/>
      <c r="G5" s="14" t="s">
        <v>3</v>
      </c>
      <c r="H5" s="12"/>
      <c r="I5" s="16" t="s">
        <v>4</v>
      </c>
      <c r="J5" s="12"/>
      <c r="K5" s="17" t="s">
        <v>5</v>
      </c>
      <c r="L5" s="12"/>
      <c r="M5" s="14" t="s">
        <v>7</v>
      </c>
      <c r="N5" s="12"/>
      <c r="O5" s="16" t="s">
        <v>6</v>
      </c>
      <c r="P5" s="13"/>
      <c r="Q5" s="18" t="s">
        <v>21</v>
      </c>
      <c r="R5" s="13"/>
      <c r="S5" s="14" t="s">
        <v>8</v>
      </c>
      <c r="T5" s="13"/>
      <c r="U5" s="19" t="s">
        <v>9</v>
      </c>
      <c r="V5" s="140"/>
      <c r="W5" s="130"/>
      <c r="X5" s="91"/>
      <c r="Y5" s="144"/>
      <c r="Z5" s="25"/>
      <c r="AA5" s="144"/>
      <c r="AB5" s="43"/>
      <c r="AC5" s="97"/>
      <c r="AD5" s="97"/>
      <c r="AE5" s="145"/>
      <c r="AF5" s="145"/>
      <c r="AG5" s="97"/>
      <c r="AH5" s="145"/>
    </row>
    <row r="6" spans="1:34" ht="24.95" customHeight="1" x14ac:dyDescent="0.35">
      <c r="A6" s="136"/>
      <c r="B6" s="2"/>
      <c r="C6" s="32">
        <v>1</v>
      </c>
      <c r="D6" s="33"/>
      <c r="E6" s="32">
        <v>2</v>
      </c>
      <c r="F6" s="38"/>
      <c r="G6" s="32">
        <v>3</v>
      </c>
      <c r="H6" s="34"/>
      <c r="I6" s="32">
        <v>4</v>
      </c>
      <c r="J6" s="35"/>
      <c r="K6" s="32">
        <v>5</v>
      </c>
      <c r="L6" s="36"/>
      <c r="M6" s="32">
        <v>6</v>
      </c>
      <c r="N6" s="37"/>
      <c r="O6" s="32">
        <v>7</v>
      </c>
      <c r="P6" s="35"/>
      <c r="Q6" s="32">
        <v>8</v>
      </c>
      <c r="R6" s="38"/>
      <c r="S6" s="32">
        <v>9</v>
      </c>
      <c r="T6" s="39"/>
      <c r="U6" s="32">
        <v>10</v>
      </c>
      <c r="V6" s="15"/>
      <c r="W6" s="130"/>
      <c r="X6" s="91"/>
      <c r="Y6" s="43"/>
      <c r="Z6" s="43"/>
      <c r="AA6" s="43"/>
      <c r="AB6" s="43"/>
      <c r="AC6" s="97"/>
      <c r="AD6" s="97"/>
      <c r="AE6" s="145"/>
      <c r="AF6" s="145"/>
      <c r="AG6" s="97"/>
      <c r="AH6" s="145"/>
    </row>
    <row r="7" spans="1:34" ht="54.95" customHeight="1" x14ac:dyDescent="0.25">
      <c r="A7" s="136"/>
      <c r="B7" s="1"/>
      <c r="C7" s="112">
        <v>1</v>
      </c>
      <c r="D7" s="11"/>
      <c r="E7" s="21" t="s">
        <v>166</v>
      </c>
      <c r="F7" s="10"/>
      <c r="G7" s="83" t="s">
        <v>167</v>
      </c>
      <c r="H7" s="22"/>
      <c r="I7" s="102" t="s">
        <v>14</v>
      </c>
      <c r="J7" s="10"/>
      <c r="K7" s="103" t="str">
        <f>IFERROR(INDEX(Sheet1!$F$2:$G$19,MATCH('Basic Data'!I7,Sheet1!$F$2:$F$19,0),2),"")</f>
        <v>39300-1000-42300-1100-47800-1200-52600-1300-56500-1400-60700-1500-65200-1600-70000-1800-79000-2000-83000</v>
      </c>
      <c r="L7" s="11"/>
      <c r="M7" s="23" t="s">
        <v>168</v>
      </c>
      <c r="N7" s="105"/>
      <c r="O7" s="24" t="s">
        <v>169</v>
      </c>
      <c r="P7" s="114"/>
      <c r="Q7" s="46">
        <v>49000</v>
      </c>
      <c r="R7" s="10"/>
      <c r="S7" s="111" t="str">
        <f>IFERROR(IF(Q7&lt;=23699,"",IF(Q7&lt;=27200,"700",IF(Q7&lt;=30300,"800",IF(Q7&lt;=37400,"900",IF(Q7&lt;=41300,"1000",IF(Q7&lt;=46700,"1100",IF(Q7&lt;=51400,"1200",IF(Q7&lt;=55200,"1300",IF(Q7&lt;=59300,"1400",IF(Q7&lt;=63700,"1500",IF(Q7&lt;=68400,"1600",IF(Q7&lt;=77200,"1800",IF(Q7&lt;=87000,"2000",IF(Q7&lt;=95600,"2200",IF(Q7&lt;=112800,"2500",IF(Q7&gt;=115300,"2800")))))))))))))))),"")</f>
        <v>1200</v>
      </c>
      <c r="T7" s="127">
        <f>EDATE(M7,12)</f>
        <v>44986</v>
      </c>
      <c r="U7" s="129" t="str">
        <f ca="1">IF(V7&lt;0,"Increment Due",IF(V7&lt;=29,"Increment Due Soon",IF(V7&gt;=29,"")))</f>
        <v>Increment Due Soon</v>
      </c>
      <c r="V7" s="128">
        <f ca="1">IFERROR(T7-TODAY(),"")</f>
        <v>10</v>
      </c>
      <c r="W7" s="130"/>
      <c r="X7" s="132"/>
      <c r="Y7" s="133"/>
      <c r="Z7" s="134"/>
      <c r="AA7" s="134"/>
      <c r="AB7" s="141"/>
      <c r="AC7" s="100"/>
      <c r="AD7" s="100" t="str">
        <f>Sheet1!F2</f>
        <v>Assistant Secretary (HG)</v>
      </c>
      <c r="AE7" s="100"/>
      <c r="AF7" s="100"/>
      <c r="AG7" s="100"/>
      <c r="AH7" s="100"/>
    </row>
    <row r="8" spans="1:34" ht="54.95" customHeight="1" x14ac:dyDescent="0.25">
      <c r="A8" s="136"/>
      <c r="B8" s="1"/>
      <c r="C8" s="113">
        <v>2</v>
      </c>
      <c r="D8" s="11"/>
      <c r="E8" s="21" t="s">
        <v>177</v>
      </c>
      <c r="F8" s="10"/>
      <c r="G8" s="83" t="s">
        <v>178</v>
      </c>
      <c r="H8" s="22"/>
      <c r="I8" s="102" t="s">
        <v>15</v>
      </c>
      <c r="J8" s="10"/>
      <c r="K8" s="103" t="str">
        <f>IFERROR(INDEX(Sheet1!$F$2:$G$19,MATCH('Basic Data'!I8,Sheet1!$F$2:$F$19,0),2),"")</f>
        <v>35600-900-38300-1000-42300-1100-47800-1200-52600-1300-56500-1400-60700-1500-65200-1600-70000-1800-75400</v>
      </c>
      <c r="L8" s="11"/>
      <c r="M8" s="23" t="s">
        <v>179</v>
      </c>
      <c r="N8" s="105"/>
      <c r="O8" s="24" t="s">
        <v>180</v>
      </c>
      <c r="P8" s="11"/>
      <c r="Q8" s="46">
        <v>42300</v>
      </c>
      <c r="R8" s="10"/>
      <c r="S8" s="111" t="str">
        <f t="shared" ref="S8:S50" si="0">IFERROR(IF(Q8&lt;=23699,"",IF(Q8&lt;=27200,"700",IF(Q8&lt;=30300,"800",IF(Q8&lt;=37400,"900",IF(Q8&lt;=41300,"1000",IF(Q8&lt;=46700,"1100",IF(Q8&lt;=51400,"1200",IF(Q8&lt;=55200,"1300",IF(Q8&lt;=59300,"1400",IF(Q8&lt;=63700,"1500",IF(Q8&lt;=68400,"1600",IF(Q8&lt;=77200,"1800",IF(Q8&lt;=87000,"2000",IF(Q8&lt;=95600,"2200",IF(Q8&lt;=112800,"2500",IF(Q8&gt;=115300,"2800")))))))))))))))),"")</f>
        <v>1100</v>
      </c>
      <c r="T8" s="127">
        <f t="shared" ref="T8:T50" si="1">EDATE(M8,12)</f>
        <v>45139</v>
      </c>
      <c r="U8" s="129" t="str">
        <f t="shared" ref="U8:U50" ca="1" si="2">IF(V8&lt;0,"Increment Due",IF(V8&lt;=29,"Increment Due Soon",IF(V8&gt;=29,"")))</f>
        <v/>
      </c>
      <c r="V8" s="128">
        <f t="shared" ref="V8:V50" ca="1" si="3">IFERROR(T8-TODAY(),"")</f>
        <v>163</v>
      </c>
      <c r="W8" s="130"/>
      <c r="X8" s="132"/>
      <c r="Y8" s="133"/>
      <c r="Z8" s="134"/>
      <c r="AA8" s="134"/>
      <c r="AB8" s="141"/>
      <c r="AC8" s="100"/>
      <c r="AD8" s="100" t="str">
        <f>Sheet1!F3</f>
        <v>Junior Superintendent (HG)</v>
      </c>
      <c r="AE8" s="100"/>
      <c r="AF8" s="100"/>
      <c r="AG8" s="100"/>
      <c r="AH8" s="100"/>
    </row>
    <row r="9" spans="1:34" ht="54.95" customHeight="1" x14ac:dyDescent="0.25">
      <c r="A9" s="136"/>
      <c r="B9" s="1"/>
      <c r="C9" s="112">
        <v>3</v>
      </c>
      <c r="D9" s="11"/>
      <c r="E9" s="21" t="s">
        <v>166</v>
      </c>
      <c r="F9" s="10"/>
      <c r="G9" s="83" t="s">
        <v>182</v>
      </c>
      <c r="H9" s="22"/>
      <c r="I9" s="102" t="s">
        <v>16</v>
      </c>
      <c r="J9" s="10"/>
      <c r="K9" s="103" t="str">
        <f>IFERROR(INDEX(Sheet1!$F$2:$G$19,MATCH('Basic Data'!I9,Sheet1!$F$2:$F$19,0),2),"")</f>
        <v>26500-700-27900-800-31100-900-38300-1000-42300-1100-47800-1200-52600-1300-56500-1400-60700</v>
      </c>
      <c r="L9" s="11"/>
      <c r="M9" s="23" t="s">
        <v>183</v>
      </c>
      <c r="N9" s="105"/>
      <c r="O9" s="24" t="s">
        <v>184</v>
      </c>
      <c r="P9" s="11"/>
      <c r="Q9" s="46">
        <v>27900</v>
      </c>
      <c r="R9" s="10"/>
      <c r="S9" s="111" t="str">
        <f t="shared" si="0"/>
        <v>800</v>
      </c>
      <c r="T9" s="127">
        <f t="shared" si="1"/>
        <v>45047</v>
      </c>
      <c r="U9" s="129" t="str">
        <f t="shared" ca="1" si="2"/>
        <v/>
      </c>
      <c r="V9" s="128">
        <f t="shared" ca="1" si="3"/>
        <v>71</v>
      </c>
      <c r="W9" s="130"/>
      <c r="X9" s="132"/>
      <c r="Y9" s="133"/>
      <c r="Z9" s="134"/>
      <c r="AA9" s="134"/>
      <c r="AB9" s="141"/>
      <c r="AC9" s="100"/>
      <c r="AD9" s="100" t="str">
        <f>Sheet1!F4</f>
        <v>Assistant Secretary</v>
      </c>
      <c r="AE9" s="100"/>
      <c r="AF9" s="100"/>
      <c r="AG9" s="100"/>
      <c r="AH9" s="100"/>
    </row>
    <row r="10" spans="1:34" ht="54.95" customHeight="1" x14ac:dyDescent="0.25">
      <c r="A10" s="136"/>
      <c r="B10" s="1"/>
      <c r="C10" s="113">
        <v>4</v>
      </c>
      <c r="D10" s="11"/>
      <c r="E10" s="21"/>
      <c r="F10" s="10"/>
      <c r="G10" s="83"/>
      <c r="H10" s="22"/>
      <c r="I10" s="102"/>
      <c r="J10" s="10"/>
      <c r="K10" s="103" t="str">
        <f>IFERROR(INDEX(Sheet1!$F$2:$G$19,MATCH('Basic Data'!I10,Sheet1!$F$2:$F$19,0),2),"")</f>
        <v/>
      </c>
      <c r="L10" s="11"/>
      <c r="M10" s="23"/>
      <c r="N10" s="105"/>
      <c r="O10" s="24"/>
      <c r="P10" s="11"/>
      <c r="Q10" s="46"/>
      <c r="R10" s="10"/>
      <c r="S10" s="111" t="str">
        <f t="shared" si="0"/>
        <v/>
      </c>
      <c r="T10" s="127">
        <f t="shared" si="1"/>
        <v>366</v>
      </c>
      <c r="U10" s="129" t="str">
        <f t="shared" ca="1" si="2"/>
        <v>Increment Due</v>
      </c>
      <c r="V10" s="128">
        <f t="shared" ca="1" si="3"/>
        <v>-44610</v>
      </c>
      <c r="W10" s="130"/>
      <c r="X10" s="132"/>
      <c r="Y10" s="133"/>
      <c r="Z10" s="134"/>
      <c r="AA10" s="134"/>
      <c r="AB10" s="141"/>
      <c r="AC10" s="100"/>
      <c r="AD10" s="100" t="str">
        <f>Sheet1!F5</f>
        <v>Junior
Superintendent</v>
      </c>
      <c r="AE10" s="100"/>
      <c r="AF10" s="100"/>
      <c r="AG10" s="100"/>
      <c r="AH10" s="100"/>
    </row>
    <row r="11" spans="1:34" ht="54.95" customHeight="1" x14ac:dyDescent="0.25">
      <c r="A11" s="136"/>
      <c r="B11" s="1"/>
      <c r="C11" s="112">
        <v>5</v>
      </c>
      <c r="D11" s="11"/>
      <c r="E11" s="21"/>
      <c r="F11" s="10"/>
      <c r="G11" s="83"/>
      <c r="H11" s="22"/>
      <c r="I11" s="102"/>
      <c r="J11" s="10"/>
      <c r="K11" s="103" t="str">
        <f>IFERROR(INDEX(Sheet1!$F$2:$G$19,MATCH('Basic Data'!I11,Sheet1!$F$2:$F$19,0),2),"")</f>
        <v/>
      </c>
      <c r="L11" s="11"/>
      <c r="M11" s="23"/>
      <c r="N11" s="105"/>
      <c r="O11" s="24"/>
      <c r="P11" s="11"/>
      <c r="Q11" s="46"/>
      <c r="R11" s="10"/>
      <c r="S11" s="111" t="str">
        <f t="shared" si="0"/>
        <v/>
      </c>
      <c r="T11" s="127">
        <f t="shared" si="1"/>
        <v>366</v>
      </c>
      <c r="U11" s="129" t="str">
        <f t="shared" ca="1" si="2"/>
        <v>Increment Due</v>
      </c>
      <c r="V11" s="128">
        <f t="shared" ca="1" si="3"/>
        <v>-44610</v>
      </c>
      <c r="W11" s="130"/>
      <c r="X11" s="132"/>
      <c r="Y11" s="133"/>
      <c r="Z11" s="134"/>
      <c r="AA11" s="134"/>
      <c r="AB11" s="141"/>
      <c r="AC11" s="100"/>
      <c r="AD11" s="100" t="str">
        <f>Sheet1!F6</f>
        <v>Publicity Officer</v>
      </c>
      <c r="AE11" s="100"/>
      <c r="AF11" s="100"/>
      <c r="AG11" s="100"/>
      <c r="AH11" s="100"/>
    </row>
    <row r="12" spans="1:34" ht="54.95" customHeight="1" x14ac:dyDescent="0.25">
      <c r="A12" s="136"/>
      <c r="B12" s="1"/>
      <c r="C12" s="113">
        <v>6</v>
      </c>
      <c r="D12" s="11"/>
      <c r="E12" s="21"/>
      <c r="F12" s="10"/>
      <c r="G12" s="83"/>
      <c r="H12" s="22"/>
      <c r="I12" s="102"/>
      <c r="J12" s="10"/>
      <c r="K12" s="103" t="str">
        <f>IFERROR(INDEX(Sheet1!$F$2:$G$19,MATCH('Basic Data'!I12,Sheet1!$F$2:$F$19,0),2),"")</f>
        <v/>
      </c>
      <c r="L12" s="11"/>
      <c r="M12" s="23"/>
      <c r="N12" s="105"/>
      <c r="O12" s="24"/>
      <c r="P12" s="11"/>
      <c r="Q12" s="46"/>
      <c r="R12" s="10"/>
      <c r="S12" s="111" t="str">
        <f t="shared" si="0"/>
        <v/>
      </c>
      <c r="T12" s="127">
        <f t="shared" si="1"/>
        <v>366</v>
      </c>
      <c r="U12" s="129" t="str">
        <f t="shared" ca="1" si="2"/>
        <v>Increment Due</v>
      </c>
      <c r="V12" s="128">
        <f t="shared" ca="1" si="3"/>
        <v>-44610</v>
      </c>
      <c r="W12" s="130"/>
      <c r="X12" s="132"/>
      <c r="Y12" s="133"/>
      <c r="Z12" s="134"/>
      <c r="AA12" s="134"/>
      <c r="AB12" s="141"/>
      <c r="AC12" s="100"/>
      <c r="AD12" s="100" t="str">
        <f>Sheet1!F7</f>
        <v>Librarian (Sel.Grade)</v>
      </c>
      <c r="AE12" s="100"/>
      <c r="AF12" s="100"/>
      <c r="AG12" s="100"/>
      <c r="AH12" s="100"/>
    </row>
    <row r="13" spans="1:34" ht="54.95" customHeight="1" x14ac:dyDescent="0.25">
      <c r="A13" s="136"/>
      <c r="B13" s="1"/>
      <c r="C13" s="112">
        <v>7</v>
      </c>
      <c r="D13" s="11"/>
      <c r="E13" s="21"/>
      <c r="F13" s="10"/>
      <c r="G13" s="83"/>
      <c r="H13" s="22"/>
      <c r="I13" s="102"/>
      <c r="J13" s="10"/>
      <c r="K13" s="103" t="str">
        <f>IFERROR(INDEX(Sheet1!$F$2:$G$19,MATCH('Basic Data'!I13,Sheet1!$F$2:$F$19,0),2),"")</f>
        <v/>
      </c>
      <c r="L13" s="11"/>
      <c r="M13" s="23"/>
      <c r="N13" s="105"/>
      <c r="O13" s="24"/>
      <c r="P13" s="11"/>
      <c r="Q13" s="46"/>
      <c r="R13" s="10"/>
      <c r="S13" s="111" t="str">
        <f t="shared" si="0"/>
        <v/>
      </c>
      <c r="T13" s="127">
        <f t="shared" si="1"/>
        <v>366</v>
      </c>
      <c r="U13" s="129" t="str">
        <f t="shared" ca="1" si="2"/>
        <v>Increment Due</v>
      </c>
      <c r="V13" s="128">
        <f t="shared" ca="1" si="3"/>
        <v>-44610</v>
      </c>
      <c r="W13" s="130"/>
      <c r="X13" s="132"/>
      <c r="Y13" s="133"/>
      <c r="Z13" s="134"/>
      <c r="AA13" s="134"/>
      <c r="AB13" s="141"/>
      <c r="AC13" s="100"/>
      <c r="AD13" s="100" t="str">
        <f>Sheet1!F8</f>
        <v>Head Clerk</v>
      </c>
      <c r="AE13" s="100"/>
      <c r="AF13" s="100"/>
      <c r="AG13" s="100"/>
      <c r="AH13" s="100"/>
    </row>
    <row r="14" spans="1:34" ht="54.95" customHeight="1" x14ac:dyDescent="0.25">
      <c r="A14" s="136"/>
      <c r="B14" s="1"/>
      <c r="C14" s="113">
        <v>8</v>
      </c>
      <c r="D14" s="11"/>
      <c r="E14" s="21"/>
      <c r="F14" s="10"/>
      <c r="G14" s="83"/>
      <c r="H14" s="22"/>
      <c r="I14" s="102"/>
      <c r="J14" s="10"/>
      <c r="K14" s="103" t="str">
        <f>IFERROR(INDEX(Sheet1!$F$2:$G$19,MATCH('Basic Data'!I14,Sheet1!$F$2:$F$19,0),2),"")</f>
        <v/>
      </c>
      <c r="L14" s="11"/>
      <c r="M14" s="23"/>
      <c r="N14" s="105"/>
      <c r="O14" s="24"/>
      <c r="P14" s="11"/>
      <c r="Q14" s="46"/>
      <c r="R14" s="10"/>
      <c r="S14" s="111" t="str">
        <f t="shared" si="0"/>
        <v/>
      </c>
      <c r="T14" s="127">
        <f t="shared" si="1"/>
        <v>366</v>
      </c>
      <c r="U14" s="129" t="str">
        <f t="shared" ca="1" si="2"/>
        <v>Increment Due</v>
      </c>
      <c r="V14" s="128">
        <f t="shared" ca="1" si="3"/>
        <v>-44610</v>
      </c>
      <c r="W14" s="130"/>
      <c r="X14" s="132"/>
      <c r="Y14" s="133"/>
      <c r="Z14" s="134"/>
      <c r="AA14" s="134"/>
      <c r="AB14" s="141"/>
      <c r="AC14" s="100"/>
      <c r="AD14" s="100" t="str">
        <f>Sheet1!F9</f>
        <v>Accountant</v>
      </c>
      <c r="AE14" s="100"/>
      <c r="AF14" s="100"/>
      <c r="AG14" s="100"/>
      <c r="AH14" s="100"/>
    </row>
    <row r="15" spans="1:34" ht="54.95" customHeight="1" x14ac:dyDescent="0.25">
      <c r="A15" s="136"/>
      <c r="B15" s="1"/>
      <c r="C15" s="112">
        <v>9</v>
      </c>
      <c r="D15" s="11"/>
      <c r="E15" s="21"/>
      <c r="F15" s="10"/>
      <c r="G15" s="83"/>
      <c r="H15" s="22"/>
      <c r="I15" s="102"/>
      <c r="J15" s="10"/>
      <c r="K15" s="103" t="str">
        <f>IFERROR(INDEX(Sheet1!$F$2:$G$19,MATCH('Basic Data'!I15,Sheet1!$F$2:$F$19,0),2),"")</f>
        <v/>
      </c>
      <c r="L15" s="11"/>
      <c r="M15" s="23"/>
      <c r="N15" s="105"/>
      <c r="O15" s="24"/>
      <c r="P15" s="11"/>
      <c r="Q15" s="46"/>
      <c r="R15" s="10"/>
      <c r="S15" s="111" t="str">
        <f t="shared" si="0"/>
        <v/>
      </c>
      <c r="T15" s="127">
        <f t="shared" si="1"/>
        <v>366</v>
      </c>
      <c r="U15" s="129" t="str">
        <f t="shared" ca="1" si="2"/>
        <v>Increment Due</v>
      </c>
      <c r="V15" s="128">
        <f t="shared" ca="1" si="3"/>
        <v>-44610</v>
      </c>
      <c r="W15" s="130"/>
      <c r="X15" s="132"/>
      <c r="Y15" s="133"/>
      <c r="Z15" s="134"/>
      <c r="AA15" s="134"/>
      <c r="AB15" s="141"/>
      <c r="AC15" s="100"/>
      <c r="AD15" s="100" t="str">
        <f>Sheet1!F10</f>
        <v>Librarian (Sen.Grade)</v>
      </c>
      <c r="AE15" s="100"/>
      <c r="AF15" s="100"/>
      <c r="AG15" s="100"/>
      <c r="AH15" s="100"/>
    </row>
    <row r="16" spans="1:34" ht="54.95" customHeight="1" x14ac:dyDescent="0.25">
      <c r="A16" s="136"/>
      <c r="B16" s="1"/>
      <c r="C16" s="113">
        <v>10</v>
      </c>
      <c r="D16" s="11"/>
      <c r="E16" s="21"/>
      <c r="F16" s="10"/>
      <c r="G16" s="83"/>
      <c r="H16" s="22"/>
      <c r="I16" s="102"/>
      <c r="J16" s="10"/>
      <c r="K16" s="103" t="str">
        <f>IFERROR(INDEX(Sheet1!$F$2:$G$19,MATCH('Basic Data'!I16,Sheet1!$F$2:$F$19,0),2),"")</f>
        <v/>
      </c>
      <c r="L16" s="11"/>
      <c r="M16" s="23"/>
      <c r="N16" s="105"/>
      <c r="O16" s="24"/>
      <c r="P16" s="11"/>
      <c r="Q16" s="46"/>
      <c r="R16" s="10"/>
      <c r="S16" s="111" t="str">
        <f t="shared" si="0"/>
        <v/>
      </c>
      <c r="T16" s="127">
        <f t="shared" si="1"/>
        <v>366</v>
      </c>
      <c r="U16" s="129" t="str">
        <f t="shared" ca="1" si="2"/>
        <v>Increment Due</v>
      </c>
      <c r="V16" s="128">
        <f t="shared" ca="1" si="3"/>
        <v>-44610</v>
      </c>
      <c r="W16" s="130"/>
      <c r="X16" s="132"/>
      <c r="Y16" s="133"/>
      <c r="Z16" s="134"/>
      <c r="AA16" s="134"/>
      <c r="AB16" s="141"/>
      <c r="AC16" s="100"/>
      <c r="AD16" s="100" t="str">
        <f>Sheet1!F11</f>
        <v>Senior Clerk</v>
      </c>
      <c r="AE16" s="100"/>
      <c r="AF16" s="100"/>
      <c r="AG16" s="100"/>
      <c r="AH16" s="100"/>
    </row>
    <row r="17" spans="1:34" ht="54.95" customHeight="1" x14ac:dyDescent="0.25">
      <c r="A17" s="136"/>
      <c r="B17" s="1"/>
      <c r="C17" s="112">
        <v>11</v>
      </c>
      <c r="D17" s="11"/>
      <c r="E17" s="21"/>
      <c r="F17" s="10"/>
      <c r="G17" s="83"/>
      <c r="H17" s="22"/>
      <c r="I17" s="102"/>
      <c r="J17" s="10"/>
      <c r="K17" s="103" t="str">
        <f>IFERROR(INDEX(Sheet1!$F$2:$G$19,MATCH('Basic Data'!I17,Sheet1!$F$2:$F$19,0),2),"")</f>
        <v/>
      </c>
      <c r="L17" s="11"/>
      <c r="M17" s="23"/>
      <c r="N17" s="105"/>
      <c r="O17" s="24"/>
      <c r="P17" s="11"/>
      <c r="Q17" s="46"/>
      <c r="R17" s="10"/>
      <c r="S17" s="111" t="str">
        <f t="shared" si="0"/>
        <v/>
      </c>
      <c r="T17" s="127">
        <f t="shared" si="1"/>
        <v>366</v>
      </c>
      <c r="U17" s="129" t="str">
        <f t="shared" ca="1" si="2"/>
        <v>Increment Due</v>
      </c>
      <c r="V17" s="128">
        <f t="shared" ca="1" si="3"/>
        <v>-44610</v>
      </c>
      <c r="W17" s="130"/>
      <c r="X17" s="132"/>
      <c r="Y17" s="133"/>
      <c r="Z17" s="134"/>
      <c r="AA17" s="134"/>
      <c r="AB17" s="141"/>
      <c r="AC17" s="100"/>
      <c r="AD17" s="100" t="str">
        <f>Sheet1!F12</f>
        <v>Librarian</v>
      </c>
      <c r="AE17" s="100"/>
      <c r="AF17" s="100"/>
      <c r="AG17" s="100"/>
      <c r="AH17" s="100"/>
    </row>
    <row r="18" spans="1:34" ht="54.95" customHeight="1" x14ac:dyDescent="0.25">
      <c r="A18" s="136"/>
      <c r="B18" s="1"/>
      <c r="C18" s="113">
        <v>12</v>
      </c>
      <c r="D18" s="11"/>
      <c r="E18" s="21"/>
      <c r="F18" s="10"/>
      <c r="G18" s="83"/>
      <c r="H18" s="22"/>
      <c r="I18" s="102"/>
      <c r="J18" s="10"/>
      <c r="K18" s="103" t="str">
        <f>IFERROR(INDEX(Sheet1!$F$2:$G$19,MATCH('Basic Data'!I18,Sheet1!$F$2:$F$19,0),2),"")</f>
        <v/>
      </c>
      <c r="L18" s="11"/>
      <c r="M18" s="23"/>
      <c r="N18" s="105"/>
      <c r="O18" s="24"/>
      <c r="P18" s="11"/>
      <c r="Q18" s="46"/>
      <c r="R18" s="10"/>
      <c r="S18" s="111" t="str">
        <f t="shared" si="0"/>
        <v/>
      </c>
      <c r="T18" s="127">
        <f t="shared" si="1"/>
        <v>366</v>
      </c>
      <c r="U18" s="129" t="str">
        <f t="shared" ca="1" si="2"/>
        <v>Increment Due</v>
      </c>
      <c r="V18" s="128">
        <f t="shared" ca="1" si="3"/>
        <v>-44610</v>
      </c>
      <c r="W18" s="130"/>
      <c r="X18" s="132"/>
      <c r="Y18" s="133"/>
      <c r="Z18" s="134"/>
      <c r="AA18" s="134"/>
      <c r="AB18" s="141"/>
      <c r="AC18" s="100"/>
      <c r="AD18" s="100" t="str">
        <f>Sheet1!F13</f>
        <v>Clerk (HG)</v>
      </c>
      <c r="AE18" s="100"/>
      <c r="AF18" s="100"/>
      <c r="AG18" s="100"/>
      <c r="AH18" s="100"/>
    </row>
    <row r="19" spans="1:34" ht="54.95" customHeight="1" x14ac:dyDescent="0.25">
      <c r="A19" s="136"/>
      <c r="B19" s="1"/>
      <c r="C19" s="112">
        <v>13</v>
      </c>
      <c r="D19" s="11"/>
      <c r="E19" s="21"/>
      <c r="F19" s="10"/>
      <c r="G19" s="83"/>
      <c r="H19" s="22"/>
      <c r="I19" s="102"/>
      <c r="J19" s="10"/>
      <c r="K19" s="103" t="str">
        <f>IFERROR(INDEX(Sheet1!$F$2:$G$19,MATCH('Basic Data'!I19,Sheet1!$F$2:$F$19,0),2),"")</f>
        <v/>
      </c>
      <c r="L19" s="11"/>
      <c r="M19" s="23"/>
      <c r="N19" s="105"/>
      <c r="O19" s="24"/>
      <c r="P19" s="11"/>
      <c r="Q19" s="46"/>
      <c r="R19" s="10"/>
      <c r="S19" s="111" t="str">
        <f t="shared" si="0"/>
        <v/>
      </c>
      <c r="T19" s="127">
        <f t="shared" si="1"/>
        <v>366</v>
      </c>
      <c r="U19" s="129" t="str">
        <f t="shared" ca="1" si="2"/>
        <v>Increment Due</v>
      </c>
      <c r="V19" s="128">
        <f t="shared" ca="1" si="3"/>
        <v>-44610</v>
      </c>
      <c r="W19" s="130"/>
      <c r="X19" s="132"/>
      <c r="Y19" s="133"/>
      <c r="Z19" s="134"/>
      <c r="AA19" s="134"/>
      <c r="AB19" s="141"/>
      <c r="AC19" s="100"/>
      <c r="AD19" s="100" t="str">
        <f>Sheet1!F14</f>
        <v>Clerk</v>
      </c>
      <c r="AE19" s="100"/>
      <c r="AF19" s="100"/>
      <c r="AG19" s="100"/>
      <c r="AH19" s="100"/>
    </row>
    <row r="20" spans="1:34" ht="54.95" customHeight="1" x14ac:dyDescent="0.25">
      <c r="A20" s="136"/>
      <c r="B20" s="1"/>
      <c r="C20" s="113">
        <v>14</v>
      </c>
      <c r="D20" s="11"/>
      <c r="E20" s="21"/>
      <c r="F20" s="10"/>
      <c r="G20" s="83"/>
      <c r="H20" s="22"/>
      <c r="I20" s="102"/>
      <c r="J20" s="10"/>
      <c r="K20" s="103" t="str">
        <f>IFERROR(INDEX(Sheet1!$F$2:$G$19,MATCH('Basic Data'!I20,Sheet1!$F$2:$F$19,0),2),"")</f>
        <v/>
      </c>
      <c r="L20" s="11"/>
      <c r="M20" s="23"/>
      <c r="N20" s="105"/>
      <c r="O20" s="24"/>
      <c r="P20" s="11"/>
      <c r="Q20" s="46"/>
      <c r="R20" s="10"/>
      <c r="S20" s="111" t="str">
        <f t="shared" si="0"/>
        <v/>
      </c>
      <c r="T20" s="127">
        <f t="shared" si="1"/>
        <v>366</v>
      </c>
      <c r="U20" s="129" t="str">
        <f t="shared" ca="1" si="2"/>
        <v>Increment Due</v>
      </c>
      <c r="V20" s="128">
        <f t="shared" ca="1" si="3"/>
        <v>-44610</v>
      </c>
      <c r="W20" s="130"/>
      <c r="X20" s="132"/>
      <c r="Y20" s="133"/>
      <c r="Z20" s="134"/>
      <c r="AA20" s="134"/>
      <c r="AB20" s="141"/>
      <c r="AC20" s="100"/>
      <c r="AD20" s="100" t="str">
        <f>Sheet1!F15</f>
        <v>Office Attendant Gr-1</v>
      </c>
      <c r="AE20" s="100"/>
      <c r="AF20" s="100"/>
      <c r="AG20" s="100"/>
      <c r="AH20" s="100"/>
    </row>
    <row r="21" spans="1:34" ht="54.95" customHeight="1" x14ac:dyDescent="0.25">
      <c r="A21" s="136"/>
      <c r="B21" s="1"/>
      <c r="C21" s="112">
        <v>15</v>
      </c>
      <c r="D21" s="11"/>
      <c r="E21" s="21"/>
      <c r="F21" s="10"/>
      <c r="G21" s="83"/>
      <c r="H21" s="22"/>
      <c r="I21" s="102"/>
      <c r="J21" s="10"/>
      <c r="K21" s="103" t="str">
        <f>IFERROR(INDEX(Sheet1!$F$2:$G$19,MATCH('Basic Data'!I21,Sheet1!$F$2:$F$19,0),2),"")</f>
        <v/>
      </c>
      <c r="L21" s="11"/>
      <c r="M21" s="23"/>
      <c r="N21" s="105"/>
      <c r="O21" s="24"/>
      <c r="P21" s="11"/>
      <c r="Q21" s="46"/>
      <c r="R21" s="10"/>
      <c r="S21" s="111" t="str">
        <f t="shared" si="0"/>
        <v/>
      </c>
      <c r="T21" s="127">
        <f t="shared" si="1"/>
        <v>366</v>
      </c>
      <c r="U21" s="129" t="str">
        <f t="shared" ca="1" si="2"/>
        <v>Increment Due</v>
      </c>
      <c r="V21" s="128">
        <f t="shared" ca="1" si="3"/>
        <v>-44610</v>
      </c>
      <c r="W21" s="130"/>
      <c r="X21" s="132"/>
      <c r="Y21" s="133"/>
      <c r="Z21" s="134"/>
      <c r="AA21" s="134"/>
      <c r="AB21" s="141"/>
      <c r="AC21" s="100"/>
      <c r="AD21" s="100" t="str">
        <f>Sheet1!F16</f>
        <v>Office Attendant Gr-11</v>
      </c>
      <c r="AE21" s="100"/>
      <c r="AF21" s="100"/>
      <c r="AG21" s="100"/>
      <c r="AH21" s="100"/>
    </row>
    <row r="22" spans="1:34" ht="54.95" customHeight="1" x14ac:dyDescent="0.25">
      <c r="A22" s="136"/>
      <c r="B22" s="1"/>
      <c r="C22" s="113">
        <v>16</v>
      </c>
      <c r="D22" s="11"/>
      <c r="E22" s="21"/>
      <c r="F22" s="10"/>
      <c r="G22" s="83"/>
      <c r="H22" s="22"/>
      <c r="I22" s="102"/>
      <c r="J22" s="10"/>
      <c r="K22" s="103" t="str">
        <f>IFERROR(INDEX(Sheet1!$F$2:$G$19,MATCH('Basic Data'!I22,Sheet1!$F$2:$F$19,0),2),"")</f>
        <v/>
      </c>
      <c r="L22" s="11"/>
      <c r="M22" s="23"/>
      <c r="N22" s="105"/>
      <c r="O22" s="24"/>
      <c r="P22" s="11"/>
      <c r="Q22" s="46"/>
      <c r="R22" s="10"/>
      <c r="S22" s="111" t="str">
        <f t="shared" si="0"/>
        <v/>
      </c>
      <c r="T22" s="127">
        <f t="shared" si="1"/>
        <v>366</v>
      </c>
      <c r="U22" s="129" t="str">
        <f t="shared" ca="1" si="2"/>
        <v>Increment Due</v>
      </c>
      <c r="V22" s="128">
        <f t="shared" ca="1" si="3"/>
        <v>-44610</v>
      </c>
      <c r="W22" s="130"/>
      <c r="X22" s="132"/>
      <c r="Y22" s="133"/>
      <c r="Z22" s="134"/>
      <c r="AA22" s="134"/>
      <c r="AB22" s="141"/>
      <c r="AC22" s="100"/>
      <c r="AD22" s="100" t="str">
        <f>Sheet1!F17</f>
        <v>Driver Gr-1</v>
      </c>
      <c r="AE22" s="100"/>
      <c r="AF22" s="100"/>
      <c r="AG22" s="100"/>
      <c r="AH22" s="100"/>
    </row>
    <row r="23" spans="1:34" ht="54.95" customHeight="1" x14ac:dyDescent="0.25">
      <c r="A23" s="136"/>
      <c r="B23" s="1"/>
      <c r="C23" s="112">
        <v>17</v>
      </c>
      <c r="D23" s="11"/>
      <c r="E23" s="21"/>
      <c r="F23" s="10"/>
      <c r="G23" s="83"/>
      <c r="H23" s="22"/>
      <c r="I23" s="102"/>
      <c r="J23" s="10"/>
      <c r="K23" s="103" t="str">
        <f>IFERROR(INDEX(Sheet1!$F$2:$G$19,MATCH('Basic Data'!I23,Sheet1!$F$2:$F$19,0),2),"")</f>
        <v/>
      </c>
      <c r="L23" s="11"/>
      <c r="M23" s="23"/>
      <c r="N23" s="105"/>
      <c r="O23" s="24"/>
      <c r="P23" s="11"/>
      <c r="Q23" s="46"/>
      <c r="R23" s="10"/>
      <c r="S23" s="111" t="str">
        <f t="shared" si="0"/>
        <v/>
      </c>
      <c r="T23" s="127">
        <f t="shared" si="1"/>
        <v>366</v>
      </c>
      <c r="U23" s="129" t="str">
        <f t="shared" ca="1" si="2"/>
        <v>Increment Due</v>
      </c>
      <c r="V23" s="128">
        <f t="shared" ca="1" si="3"/>
        <v>-44610</v>
      </c>
      <c r="W23" s="130"/>
      <c r="X23" s="132"/>
      <c r="Y23" s="133"/>
      <c r="Z23" s="134"/>
      <c r="AA23" s="134"/>
      <c r="AB23" s="141"/>
      <c r="AC23" s="100"/>
      <c r="AD23" s="100" t="str">
        <f>Sheet1!F18</f>
        <v>Driver Gr-11</v>
      </c>
      <c r="AE23" s="100"/>
      <c r="AF23" s="100"/>
      <c r="AG23" s="100"/>
      <c r="AH23" s="100"/>
    </row>
    <row r="24" spans="1:34" ht="54.95" customHeight="1" x14ac:dyDescent="0.25">
      <c r="A24" s="136"/>
      <c r="B24" s="1"/>
      <c r="C24" s="113">
        <v>18</v>
      </c>
      <c r="D24" s="11"/>
      <c r="E24" s="21"/>
      <c r="F24" s="10"/>
      <c r="G24" s="83"/>
      <c r="H24" s="22"/>
      <c r="I24" s="102"/>
      <c r="J24" s="10"/>
      <c r="K24" s="103" t="str">
        <f>IFERROR(INDEX(Sheet1!$F$2:$G$19,MATCH('Basic Data'!I24,Sheet1!$F$2:$F$19,0),2),"")</f>
        <v/>
      </c>
      <c r="L24" s="11"/>
      <c r="M24" s="23"/>
      <c r="N24" s="105"/>
      <c r="O24" s="24"/>
      <c r="P24" s="11"/>
      <c r="Q24" s="46"/>
      <c r="R24" s="10"/>
      <c r="S24" s="111" t="str">
        <f t="shared" si="0"/>
        <v/>
      </c>
      <c r="T24" s="127">
        <f t="shared" si="1"/>
        <v>366</v>
      </c>
      <c r="U24" s="129" t="str">
        <f t="shared" ca="1" si="2"/>
        <v>Increment Due</v>
      </c>
      <c r="V24" s="128">
        <f t="shared" ca="1" si="3"/>
        <v>-44610</v>
      </c>
      <c r="W24" s="130"/>
      <c r="X24" s="132"/>
      <c r="Y24" s="133"/>
      <c r="Z24" s="134"/>
      <c r="AA24" s="134"/>
      <c r="AB24" s="141"/>
      <c r="AC24" s="100"/>
      <c r="AD24" s="100" t="str">
        <f>Sheet1!F19</f>
        <v>Driver Gr-111</v>
      </c>
      <c r="AE24" s="100"/>
      <c r="AF24" s="100"/>
      <c r="AG24" s="100"/>
      <c r="AH24" s="100"/>
    </row>
    <row r="25" spans="1:34" ht="54.95" customHeight="1" x14ac:dyDescent="0.25">
      <c r="A25" s="136"/>
      <c r="B25" s="1"/>
      <c r="C25" s="112">
        <v>19</v>
      </c>
      <c r="D25" s="11"/>
      <c r="E25" s="21"/>
      <c r="F25" s="10"/>
      <c r="G25" s="83"/>
      <c r="H25" s="22"/>
      <c r="I25" s="102"/>
      <c r="J25" s="10"/>
      <c r="K25" s="103" t="str">
        <f>IFERROR(INDEX(Sheet1!$F$2:$G$19,MATCH('Basic Data'!I25,Sheet1!$F$2:$F$19,0),2),"")</f>
        <v/>
      </c>
      <c r="L25" s="11"/>
      <c r="M25" s="23"/>
      <c r="N25" s="105"/>
      <c r="O25" s="24"/>
      <c r="P25" s="11"/>
      <c r="Q25" s="46"/>
      <c r="R25" s="10"/>
      <c r="S25" s="111" t="str">
        <f t="shared" si="0"/>
        <v/>
      </c>
      <c r="T25" s="127">
        <f t="shared" si="1"/>
        <v>366</v>
      </c>
      <c r="U25" s="129" t="str">
        <f t="shared" ca="1" si="2"/>
        <v>Increment Due</v>
      </c>
      <c r="V25" s="128">
        <f t="shared" ca="1" si="3"/>
        <v>-44610</v>
      </c>
      <c r="W25" s="130"/>
      <c r="X25" s="132"/>
      <c r="Y25" s="133"/>
      <c r="Z25" s="134"/>
      <c r="AA25" s="134"/>
      <c r="AB25" s="141"/>
      <c r="AC25" s="100"/>
      <c r="AD25" s="100">
        <f>Sheet1!F20</f>
        <v>0</v>
      </c>
      <c r="AE25" s="100"/>
      <c r="AF25" s="100"/>
      <c r="AG25" s="100"/>
      <c r="AH25" s="100"/>
    </row>
    <row r="26" spans="1:34" ht="54.95" customHeight="1" x14ac:dyDescent="0.25">
      <c r="A26" s="136"/>
      <c r="B26" s="1"/>
      <c r="C26" s="113">
        <v>20</v>
      </c>
      <c r="D26" s="11"/>
      <c r="E26" s="21"/>
      <c r="F26" s="10"/>
      <c r="G26" s="83"/>
      <c r="H26" s="22"/>
      <c r="I26" s="102"/>
      <c r="J26" s="10"/>
      <c r="K26" s="103" t="str">
        <f>IFERROR(INDEX(Sheet1!$F$2:$G$19,MATCH('Basic Data'!I26,Sheet1!$F$2:$F$19,0),2),"")</f>
        <v/>
      </c>
      <c r="L26" s="11"/>
      <c r="M26" s="23"/>
      <c r="N26" s="105"/>
      <c r="O26" s="24"/>
      <c r="P26" s="11"/>
      <c r="Q26" s="46"/>
      <c r="R26" s="10"/>
      <c r="S26" s="111" t="str">
        <f t="shared" si="0"/>
        <v/>
      </c>
      <c r="T26" s="127">
        <f t="shared" si="1"/>
        <v>366</v>
      </c>
      <c r="U26" s="129" t="str">
        <f t="shared" ca="1" si="2"/>
        <v>Increment Due</v>
      </c>
      <c r="V26" s="128">
        <f t="shared" ca="1" si="3"/>
        <v>-44610</v>
      </c>
      <c r="W26" s="130"/>
      <c r="X26" s="132"/>
      <c r="Y26" s="133"/>
      <c r="Z26" s="134"/>
      <c r="AA26" s="134"/>
      <c r="AB26" s="141"/>
      <c r="AC26" s="100"/>
      <c r="AD26" s="100">
        <f>Sheet1!F21</f>
        <v>0</v>
      </c>
      <c r="AE26" s="100"/>
      <c r="AF26" s="100"/>
      <c r="AG26" s="100"/>
      <c r="AH26" s="100"/>
    </row>
    <row r="27" spans="1:34" ht="54.95" customHeight="1" x14ac:dyDescent="0.25">
      <c r="A27" s="136"/>
      <c r="B27" s="1"/>
      <c r="C27" s="112">
        <v>21</v>
      </c>
      <c r="D27" s="11"/>
      <c r="E27" s="21"/>
      <c r="F27" s="10"/>
      <c r="G27" s="83"/>
      <c r="H27" s="22"/>
      <c r="I27" s="102"/>
      <c r="J27" s="10"/>
      <c r="K27" s="103" t="str">
        <f>IFERROR(INDEX(Sheet1!$F$2:$G$19,MATCH('Basic Data'!I27,Sheet1!$F$2:$F$19,0),2),"")</f>
        <v/>
      </c>
      <c r="L27" s="11"/>
      <c r="M27" s="23"/>
      <c r="N27" s="105"/>
      <c r="O27" s="24"/>
      <c r="P27" s="11"/>
      <c r="Q27" s="46"/>
      <c r="R27" s="10"/>
      <c r="S27" s="111" t="str">
        <f t="shared" si="0"/>
        <v/>
      </c>
      <c r="T27" s="127">
        <f t="shared" si="1"/>
        <v>366</v>
      </c>
      <c r="U27" s="129" t="str">
        <f t="shared" ca="1" si="2"/>
        <v>Increment Due</v>
      </c>
      <c r="V27" s="128">
        <f t="shared" ca="1" si="3"/>
        <v>-44610</v>
      </c>
      <c r="W27" s="130"/>
      <c r="X27" s="132"/>
      <c r="Y27" s="133"/>
      <c r="Z27" s="134"/>
      <c r="AA27" s="134"/>
      <c r="AB27" s="141"/>
      <c r="AC27" s="100"/>
      <c r="AD27" s="100">
        <f>Sheet1!F22</f>
        <v>0</v>
      </c>
      <c r="AE27" s="100"/>
      <c r="AF27" s="100"/>
      <c r="AG27" s="100"/>
      <c r="AH27" s="100"/>
    </row>
    <row r="28" spans="1:34" ht="54.95" customHeight="1" x14ac:dyDescent="0.25">
      <c r="A28" s="136"/>
      <c r="B28" s="1"/>
      <c r="C28" s="113">
        <v>22</v>
      </c>
      <c r="D28" s="11"/>
      <c r="E28" s="21"/>
      <c r="F28" s="10"/>
      <c r="G28" s="83"/>
      <c r="H28" s="22"/>
      <c r="I28" s="102"/>
      <c r="J28" s="10"/>
      <c r="K28" s="103" t="str">
        <f>IFERROR(INDEX(Sheet1!$F$2:$G$19,MATCH('Basic Data'!I28,Sheet1!$F$2:$F$19,0),2),"")</f>
        <v/>
      </c>
      <c r="L28" s="11"/>
      <c r="M28" s="23"/>
      <c r="N28" s="105"/>
      <c r="O28" s="24"/>
      <c r="P28" s="11"/>
      <c r="Q28" s="46"/>
      <c r="R28" s="10"/>
      <c r="S28" s="111" t="str">
        <f t="shared" si="0"/>
        <v/>
      </c>
      <c r="T28" s="127">
        <f t="shared" si="1"/>
        <v>366</v>
      </c>
      <c r="U28" s="129" t="str">
        <f t="shared" ca="1" si="2"/>
        <v>Increment Due</v>
      </c>
      <c r="V28" s="128">
        <f t="shared" ca="1" si="3"/>
        <v>-44610</v>
      </c>
      <c r="W28" s="130"/>
      <c r="X28" s="132"/>
      <c r="Y28" s="133"/>
      <c r="Z28" s="134"/>
      <c r="AA28" s="134"/>
      <c r="AB28" s="141"/>
      <c r="AC28" s="100"/>
      <c r="AD28" s="100">
        <f>Sheet1!F23</f>
        <v>0</v>
      </c>
      <c r="AE28" s="100"/>
      <c r="AF28" s="100"/>
      <c r="AG28" s="100"/>
      <c r="AH28" s="100"/>
    </row>
    <row r="29" spans="1:34" ht="54.95" customHeight="1" x14ac:dyDescent="0.25">
      <c r="A29" s="136"/>
      <c r="B29" s="1"/>
      <c r="C29" s="112">
        <v>23</v>
      </c>
      <c r="D29" s="11"/>
      <c r="E29" s="21"/>
      <c r="F29" s="10"/>
      <c r="G29" s="83"/>
      <c r="H29" s="22"/>
      <c r="I29" s="102"/>
      <c r="J29" s="10"/>
      <c r="K29" s="103" t="str">
        <f>IFERROR(INDEX(Sheet1!$F$2:$G$19,MATCH('Basic Data'!I29,Sheet1!$F$2:$F$19,0),2),"")</f>
        <v/>
      </c>
      <c r="L29" s="11"/>
      <c r="M29" s="23"/>
      <c r="N29" s="105"/>
      <c r="O29" s="24"/>
      <c r="P29" s="11"/>
      <c r="Q29" s="46"/>
      <c r="R29" s="10"/>
      <c r="S29" s="111" t="str">
        <f t="shared" si="0"/>
        <v/>
      </c>
      <c r="T29" s="127">
        <f t="shared" si="1"/>
        <v>366</v>
      </c>
      <c r="U29" s="129" t="str">
        <f t="shared" ca="1" si="2"/>
        <v>Increment Due</v>
      </c>
      <c r="V29" s="128">
        <f t="shared" ca="1" si="3"/>
        <v>-44610</v>
      </c>
      <c r="W29" s="130"/>
      <c r="X29" s="132"/>
      <c r="Y29" s="133"/>
      <c r="Z29" s="134"/>
      <c r="AA29" s="134"/>
      <c r="AB29" s="141"/>
      <c r="AC29" s="100"/>
      <c r="AD29" s="100">
        <f>Sheet1!F24</f>
        <v>0</v>
      </c>
      <c r="AE29" s="100"/>
      <c r="AF29" s="100"/>
      <c r="AG29" s="100"/>
      <c r="AH29" s="100"/>
    </row>
    <row r="30" spans="1:34" ht="54.95" customHeight="1" x14ac:dyDescent="0.25">
      <c r="A30" s="136"/>
      <c r="B30" s="1"/>
      <c r="C30" s="113">
        <v>24</v>
      </c>
      <c r="D30" s="11"/>
      <c r="E30" s="21"/>
      <c r="F30" s="10"/>
      <c r="G30" s="83"/>
      <c r="H30" s="22"/>
      <c r="I30" s="102"/>
      <c r="J30" s="10"/>
      <c r="K30" s="103" t="str">
        <f>IFERROR(INDEX(Sheet1!$F$2:$G$19,MATCH('Basic Data'!I30,Sheet1!$F$2:$F$19,0),2),"")</f>
        <v/>
      </c>
      <c r="L30" s="11"/>
      <c r="M30" s="23"/>
      <c r="N30" s="105"/>
      <c r="O30" s="24"/>
      <c r="P30" s="11"/>
      <c r="Q30" s="46"/>
      <c r="R30" s="10"/>
      <c r="S30" s="111" t="str">
        <f t="shared" si="0"/>
        <v/>
      </c>
      <c r="T30" s="127">
        <f t="shared" si="1"/>
        <v>366</v>
      </c>
      <c r="U30" s="129" t="str">
        <f t="shared" ca="1" si="2"/>
        <v>Increment Due</v>
      </c>
      <c r="V30" s="128">
        <f t="shared" ca="1" si="3"/>
        <v>-44610</v>
      </c>
      <c r="W30" s="130"/>
      <c r="X30" s="132"/>
      <c r="Y30" s="133"/>
      <c r="Z30" s="134"/>
      <c r="AA30" s="134"/>
      <c r="AB30" s="141"/>
      <c r="AC30" s="100"/>
      <c r="AD30" s="100">
        <f>Sheet1!F25</f>
        <v>0</v>
      </c>
      <c r="AE30" s="100"/>
      <c r="AF30" s="100"/>
      <c r="AG30" s="100"/>
      <c r="AH30" s="100"/>
    </row>
    <row r="31" spans="1:34" ht="54.95" customHeight="1" x14ac:dyDescent="0.25">
      <c r="A31" s="136"/>
      <c r="B31" s="1"/>
      <c r="C31" s="112">
        <v>25</v>
      </c>
      <c r="D31" s="11"/>
      <c r="E31" s="21"/>
      <c r="F31" s="10"/>
      <c r="G31" s="83"/>
      <c r="H31" s="22"/>
      <c r="I31" s="102"/>
      <c r="J31" s="10"/>
      <c r="K31" s="103" t="str">
        <f>IFERROR(INDEX(Sheet1!$F$2:$G$19,MATCH('Basic Data'!I31,Sheet1!$F$2:$F$19,0),2),"")</f>
        <v/>
      </c>
      <c r="L31" s="11"/>
      <c r="M31" s="23"/>
      <c r="N31" s="105"/>
      <c r="O31" s="24"/>
      <c r="P31" s="11"/>
      <c r="Q31" s="46"/>
      <c r="R31" s="10"/>
      <c r="S31" s="111" t="str">
        <f t="shared" si="0"/>
        <v/>
      </c>
      <c r="T31" s="127">
        <f t="shared" si="1"/>
        <v>366</v>
      </c>
      <c r="U31" s="129" t="str">
        <f t="shared" ca="1" si="2"/>
        <v>Increment Due</v>
      </c>
      <c r="V31" s="128">
        <f t="shared" ca="1" si="3"/>
        <v>-44610</v>
      </c>
      <c r="W31" s="130"/>
      <c r="X31" s="132"/>
      <c r="Y31" s="133"/>
      <c r="Z31" s="134"/>
      <c r="AA31" s="134"/>
      <c r="AB31" s="141"/>
      <c r="AC31" s="100"/>
      <c r="AD31" s="100">
        <f>Sheet1!F26</f>
        <v>0</v>
      </c>
      <c r="AE31" s="100"/>
      <c r="AF31" s="100"/>
      <c r="AG31" s="100"/>
      <c r="AH31" s="100"/>
    </row>
    <row r="32" spans="1:34" ht="54.95" customHeight="1" x14ac:dyDescent="0.25">
      <c r="A32" s="136"/>
      <c r="B32" s="1"/>
      <c r="C32" s="113">
        <v>26</v>
      </c>
      <c r="D32" s="11"/>
      <c r="E32" s="21"/>
      <c r="F32" s="10"/>
      <c r="G32" s="83"/>
      <c r="H32" s="22"/>
      <c r="I32" s="102"/>
      <c r="J32" s="10"/>
      <c r="K32" s="103" t="str">
        <f>IFERROR(INDEX(Sheet1!$F$2:$G$19,MATCH('Basic Data'!I32,Sheet1!$F$2:$F$19,0),2),"")</f>
        <v/>
      </c>
      <c r="L32" s="11"/>
      <c r="M32" s="23"/>
      <c r="N32" s="105"/>
      <c r="O32" s="24"/>
      <c r="P32" s="11"/>
      <c r="Q32" s="46"/>
      <c r="R32" s="10"/>
      <c r="S32" s="111" t="str">
        <f t="shared" si="0"/>
        <v/>
      </c>
      <c r="T32" s="127">
        <f t="shared" si="1"/>
        <v>366</v>
      </c>
      <c r="U32" s="129" t="str">
        <f t="shared" ca="1" si="2"/>
        <v>Increment Due</v>
      </c>
      <c r="V32" s="128">
        <f t="shared" ca="1" si="3"/>
        <v>-44610</v>
      </c>
      <c r="W32" s="130"/>
      <c r="X32" s="132"/>
      <c r="Y32" s="133"/>
      <c r="Z32" s="134"/>
      <c r="AA32" s="134"/>
      <c r="AB32" s="141"/>
      <c r="AC32" s="100"/>
      <c r="AD32" s="100">
        <f>Sheet1!F27</f>
        <v>0</v>
      </c>
      <c r="AE32" s="100"/>
      <c r="AF32" s="100"/>
      <c r="AG32" s="100"/>
      <c r="AH32" s="100"/>
    </row>
    <row r="33" spans="1:34" ht="54.95" customHeight="1" x14ac:dyDescent="0.25">
      <c r="A33" s="136"/>
      <c r="B33" s="1"/>
      <c r="C33" s="112">
        <v>27</v>
      </c>
      <c r="D33" s="11"/>
      <c r="E33" s="21"/>
      <c r="F33" s="10"/>
      <c r="G33" s="83"/>
      <c r="H33" s="22"/>
      <c r="I33" s="102"/>
      <c r="J33" s="10"/>
      <c r="K33" s="103" t="str">
        <f>IFERROR(INDEX(Sheet1!$F$2:$G$19,MATCH('Basic Data'!I33,Sheet1!$F$2:$F$19,0),2),"")</f>
        <v/>
      </c>
      <c r="L33" s="11"/>
      <c r="M33" s="23"/>
      <c r="N33" s="105"/>
      <c r="O33" s="24"/>
      <c r="P33" s="11"/>
      <c r="Q33" s="46"/>
      <c r="R33" s="10"/>
      <c r="S33" s="111" t="str">
        <f t="shared" si="0"/>
        <v/>
      </c>
      <c r="T33" s="127">
        <f t="shared" si="1"/>
        <v>366</v>
      </c>
      <c r="U33" s="129" t="str">
        <f t="shared" ca="1" si="2"/>
        <v>Increment Due</v>
      </c>
      <c r="V33" s="128">
        <f t="shared" ca="1" si="3"/>
        <v>-44610</v>
      </c>
      <c r="W33" s="130"/>
      <c r="X33" s="132"/>
      <c r="Y33" s="133"/>
      <c r="Z33" s="134"/>
      <c r="AA33" s="134"/>
      <c r="AB33" s="141"/>
      <c r="AC33" s="100"/>
      <c r="AD33" s="100">
        <f>Sheet1!F28</f>
        <v>0</v>
      </c>
      <c r="AE33" s="100"/>
      <c r="AF33" s="100"/>
      <c r="AG33" s="100"/>
      <c r="AH33" s="100"/>
    </row>
    <row r="34" spans="1:34" ht="54.95" customHeight="1" x14ac:dyDescent="0.25">
      <c r="A34" s="136"/>
      <c r="B34" s="1"/>
      <c r="C34" s="113">
        <v>28</v>
      </c>
      <c r="D34" s="11"/>
      <c r="E34" s="21"/>
      <c r="F34" s="10"/>
      <c r="G34" s="83"/>
      <c r="H34" s="22"/>
      <c r="I34" s="102"/>
      <c r="J34" s="10"/>
      <c r="K34" s="103" t="str">
        <f>IFERROR(INDEX(Sheet1!$F$2:$G$19,MATCH('Basic Data'!I34,Sheet1!$F$2:$F$19,0),2),"")</f>
        <v/>
      </c>
      <c r="L34" s="11"/>
      <c r="M34" s="23"/>
      <c r="N34" s="105"/>
      <c r="O34" s="24"/>
      <c r="P34" s="11"/>
      <c r="Q34" s="46"/>
      <c r="R34" s="10"/>
      <c r="S34" s="111" t="str">
        <f t="shared" si="0"/>
        <v/>
      </c>
      <c r="T34" s="127">
        <f t="shared" si="1"/>
        <v>366</v>
      </c>
      <c r="U34" s="129" t="str">
        <f t="shared" ca="1" si="2"/>
        <v>Increment Due</v>
      </c>
      <c r="V34" s="128">
        <f t="shared" ca="1" si="3"/>
        <v>-44610</v>
      </c>
      <c r="W34" s="130"/>
      <c r="X34" s="132"/>
      <c r="Y34" s="133"/>
      <c r="Z34" s="134"/>
      <c r="AA34" s="134"/>
      <c r="AB34" s="141"/>
      <c r="AC34" s="100"/>
      <c r="AD34" s="100">
        <f>Sheet1!F29</f>
        <v>0</v>
      </c>
      <c r="AE34" s="100"/>
      <c r="AF34" s="100"/>
      <c r="AG34" s="100"/>
      <c r="AH34" s="100"/>
    </row>
    <row r="35" spans="1:34" ht="54.95" customHeight="1" x14ac:dyDescent="0.25">
      <c r="A35" s="136"/>
      <c r="B35" s="1"/>
      <c r="C35" s="112">
        <v>29</v>
      </c>
      <c r="D35" s="11"/>
      <c r="E35" s="21"/>
      <c r="F35" s="10"/>
      <c r="G35" s="83"/>
      <c r="H35" s="22"/>
      <c r="I35" s="102"/>
      <c r="J35" s="10"/>
      <c r="K35" s="103" t="str">
        <f>IFERROR(INDEX(Sheet1!$F$2:$G$19,MATCH('Basic Data'!I35,Sheet1!$F$2:$F$19,0),2),"")</f>
        <v/>
      </c>
      <c r="L35" s="11"/>
      <c r="M35" s="23"/>
      <c r="N35" s="105"/>
      <c r="O35" s="24"/>
      <c r="P35" s="11"/>
      <c r="Q35" s="46"/>
      <c r="R35" s="10"/>
      <c r="S35" s="111" t="str">
        <f t="shared" si="0"/>
        <v/>
      </c>
      <c r="T35" s="127">
        <f t="shared" si="1"/>
        <v>366</v>
      </c>
      <c r="U35" s="129" t="str">
        <f t="shared" ca="1" si="2"/>
        <v>Increment Due</v>
      </c>
      <c r="V35" s="128">
        <f t="shared" ca="1" si="3"/>
        <v>-44610</v>
      </c>
      <c r="W35" s="130"/>
      <c r="X35" s="132"/>
      <c r="Y35" s="133"/>
      <c r="Z35" s="134"/>
      <c r="AA35" s="134"/>
      <c r="AB35" s="141"/>
      <c r="AC35" s="100"/>
      <c r="AD35" s="100">
        <f>Sheet1!F30</f>
        <v>0</v>
      </c>
      <c r="AE35" s="100"/>
      <c r="AF35" s="100"/>
      <c r="AG35" s="100"/>
      <c r="AH35" s="100"/>
    </row>
    <row r="36" spans="1:34" ht="54.95" customHeight="1" x14ac:dyDescent="0.25">
      <c r="A36" s="136"/>
      <c r="B36" s="1"/>
      <c r="C36" s="113">
        <v>30</v>
      </c>
      <c r="D36" s="11"/>
      <c r="E36" s="21"/>
      <c r="F36" s="10"/>
      <c r="G36" s="83"/>
      <c r="H36" s="22"/>
      <c r="I36" s="102"/>
      <c r="J36" s="10"/>
      <c r="K36" s="103" t="str">
        <f>IFERROR(INDEX(Sheet1!$F$2:$G$19,MATCH('Basic Data'!I36,Sheet1!$F$2:$F$19,0),2),"")</f>
        <v/>
      </c>
      <c r="L36" s="11"/>
      <c r="M36" s="23"/>
      <c r="N36" s="105"/>
      <c r="O36" s="24"/>
      <c r="P36" s="11"/>
      <c r="Q36" s="46"/>
      <c r="R36" s="10"/>
      <c r="S36" s="111" t="str">
        <f t="shared" si="0"/>
        <v/>
      </c>
      <c r="T36" s="127">
        <f t="shared" si="1"/>
        <v>366</v>
      </c>
      <c r="U36" s="129" t="str">
        <f t="shared" ca="1" si="2"/>
        <v>Increment Due</v>
      </c>
      <c r="V36" s="128">
        <f t="shared" ca="1" si="3"/>
        <v>-44610</v>
      </c>
      <c r="W36" s="130"/>
      <c r="X36" s="132"/>
      <c r="Y36" s="133"/>
      <c r="Z36" s="134"/>
      <c r="AA36" s="134"/>
      <c r="AB36" s="141"/>
      <c r="AC36" s="100"/>
      <c r="AD36" s="100">
        <f>Sheet1!F31</f>
        <v>0</v>
      </c>
      <c r="AE36" s="100"/>
      <c r="AF36" s="100"/>
      <c r="AG36" s="100"/>
      <c r="AH36" s="100"/>
    </row>
    <row r="37" spans="1:34" ht="54.95" customHeight="1" x14ac:dyDescent="0.25">
      <c r="A37" s="136"/>
      <c r="B37" s="1"/>
      <c r="C37" s="112">
        <v>31</v>
      </c>
      <c r="D37" s="11"/>
      <c r="E37" s="21"/>
      <c r="F37" s="10"/>
      <c r="G37" s="83"/>
      <c r="H37" s="22"/>
      <c r="I37" s="102"/>
      <c r="J37" s="10"/>
      <c r="K37" s="103" t="str">
        <f>IFERROR(INDEX(Sheet1!$F$2:$G$19,MATCH('Basic Data'!I37,Sheet1!$F$2:$F$19,0),2),"")</f>
        <v/>
      </c>
      <c r="L37" s="11"/>
      <c r="M37" s="23"/>
      <c r="N37" s="105"/>
      <c r="O37" s="24"/>
      <c r="P37" s="11"/>
      <c r="Q37" s="46"/>
      <c r="R37" s="10"/>
      <c r="S37" s="111" t="str">
        <f t="shared" si="0"/>
        <v/>
      </c>
      <c r="T37" s="127">
        <f t="shared" si="1"/>
        <v>366</v>
      </c>
      <c r="U37" s="129" t="str">
        <f t="shared" ca="1" si="2"/>
        <v>Increment Due</v>
      </c>
      <c r="V37" s="128">
        <f t="shared" ca="1" si="3"/>
        <v>-44610</v>
      </c>
      <c r="W37" s="130"/>
      <c r="X37" s="132"/>
      <c r="Y37" s="133"/>
      <c r="Z37" s="134"/>
      <c r="AA37" s="134"/>
      <c r="AB37" s="141"/>
      <c r="AC37" s="100"/>
      <c r="AD37" s="100">
        <f>Sheet1!F32</f>
        <v>0</v>
      </c>
      <c r="AE37" s="100"/>
      <c r="AF37" s="100"/>
      <c r="AG37" s="100"/>
      <c r="AH37" s="100"/>
    </row>
    <row r="38" spans="1:34" ht="54.95" customHeight="1" x14ac:dyDescent="0.25">
      <c r="A38" s="136"/>
      <c r="B38" s="1"/>
      <c r="C38" s="113">
        <v>32</v>
      </c>
      <c r="D38" s="11"/>
      <c r="E38" s="21"/>
      <c r="F38" s="10"/>
      <c r="G38" s="83"/>
      <c r="H38" s="22"/>
      <c r="I38" s="102"/>
      <c r="J38" s="10"/>
      <c r="K38" s="103" t="str">
        <f>IFERROR(INDEX(Sheet1!$F$2:$G$19,MATCH('Basic Data'!I38,Sheet1!$F$2:$F$19,0),2),"")</f>
        <v/>
      </c>
      <c r="L38" s="11"/>
      <c r="M38" s="23"/>
      <c r="N38" s="105"/>
      <c r="O38" s="24"/>
      <c r="P38" s="11"/>
      <c r="Q38" s="46"/>
      <c r="R38" s="10"/>
      <c r="S38" s="111" t="str">
        <f t="shared" si="0"/>
        <v/>
      </c>
      <c r="T38" s="127">
        <f t="shared" si="1"/>
        <v>366</v>
      </c>
      <c r="U38" s="129" t="str">
        <f t="shared" ca="1" si="2"/>
        <v>Increment Due</v>
      </c>
      <c r="V38" s="128">
        <f t="shared" ca="1" si="3"/>
        <v>-44610</v>
      </c>
      <c r="W38" s="130"/>
      <c r="X38" s="132"/>
      <c r="Y38" s="133"/>
      <c r="Z38" s="134"/>
      <c r="AA38" s="134"/>
      <c r="AB38" s="141"/>
      <c r="AC38" s="100"/>
      <c r="AD38" s="100">
        <f>Sheet1!F33</f>
        <v>0</v>
      </c>
      <c r="AE38" s="100"/>
      <c r="AF38" s="100"/>
      <c r="AG38" s="100"/>
      <c r="AH38" s="100"/>
    </row>
    <row r="39" spans="1:34" ht="54.95" customHeight="1" x14ac:dyDescent="0.25">
      <c r="A39" s="136"/>
      <c r="B39" s="1"/>
      <c r="C39" s="112">
        <v>33</v>
      </c>
      <c r="D39" s="11"/>
      <c r="E39" s="21"/>
      <c r="F39" s="10"/>
      <c r="G39" s="83"/>
      <c r="H39" s="22"/>
      <c r="I39" s="102"/>
      <c r="J39" s="10"/>
      <c r="K39" s="103" t="str">
        <f>IFERROR(INDEX(Sheet1!$F$2:$G$19,MATCH('Basic Data'!I39,Sheet1!$F$2:$F$19,0),2),"")</f>
        <v/>
      </c>
      <c r="L39" s="11"/>
      <c r="M39" s="23"/>
      <c r="N39" s="105"/>
      <c r="O39" s="24"/>
      <c r="P39" s="11"/>
      <c r="Q39" s="46"/>
      <c r="R39" s="10"/>
      <c r="S39" s="111" t="str">
        <f t="shared" si="0"/>
        <v/>
      </c>
      <c r="T39" s="127">
        <f t="shared" si="1"/>
        <v>366</v>
      </c>
      <c r="U39" s="129" t="str">
        <f t="shared" ca="1" si="2"/>
        <v>Increment Due</v>
      </c>
      <c r="V39" s="128">
        <f t="shared" ca="1" si="3"/>
        <v>-44610</v>
      </c>
      <c r="W39" s="130"/>
      <c r="X39" s="132"/>
      <c r="Y39" s="133"/>
      <c r="Z39" s="134"/>
      <c r="AA39" s="134"/>
      <c r="AB39" s="141"/>
      <c r="AC39" s="100"/>
      <c r="AD39" s="100">
        <f>Sheet1!F34</f>
        <v>0</v>
      </c>
      <c r="AE39" s="100"/>
      <c r="AF39" s="100"/>
      <c r="AG39" s="100"/>
      <c r="AH39" s="100"/>
    </row>
    <row r="40" spans="1:34" ht="54.95" customHeight="1" x14ac:dyDescent="0.25">
      <c r="A40" s="136"/>
      <c r="B40" s="1"/>
      <c r="C40" s="113">
        <v>34</v>
      </c>
      <c r="D40" s="11"/>
      <c r="E40" s="21"/>
      <c r="F40" s="10"/>
      <c r="G40" s="83"/>
      <c r="H40" s="22"/>
      <c r="I40" s="102"/>
      <c r="J40" s="10"/>
      <c r="K40" s="103" t="str">
        <f>IFERROR(INDEX(Sheet1!$F$2:$G$19,MATCH('Basic Data'!I40,Sheet1!$F$2:$F$19,0),2),"")</f>
        <v/>
      </c>
      <c r="L40" s="11"/>
      <c r="M40" s="23"/>
      <c r="N40" s="105"/>
      <c r="O40" s="24"/>
      <c r="P40" s="11"/>
      <c r="Q40" s="46"/>
      <c r="R40" s="10"/>
      <c r="S40" s="111" t="str">
        <f t="shared" si="0"/>
        <v/>
      </c>
      <c r="T40" s="127">
        <f t="shared" si="1"/>
        <v>366</v>
      </c>
      <c r="U40" s="129" t="str">
        <f t="shared" ca="1" si="2"/>
        <v>Increment Due</v>
      </c>
      <c r="V40" s="128">
        <f t="shared" ca="1" si="3"/>
        <v>-44610</v>
      </c>
      <c r="W40" s="130"/>
      <c r="X40" s="132"/>
      <c r="Y40" s="133"/>
      <c r="Z40" s="134"/>
      <c r="AA40" s="134"/>
      <c r="AB40" s="141"/>
      <c r="AC40" s="100"/>
      <c r="AD40" s="100">
        <f>Sheet1!F35</f>
        <v>0</v>
      </c>
      <c r="AE40" s="100"/>
      <c r="AF40" s="100"/>
      <c r="AG40" s="100"/>
      <c r="AH40" s="100"/>
    </row>
    <row r="41" spans="1:34" ht="54.95" customHeight="1" x14ac:dyDescent="0.25">
      <c r="A41" s="136"/>
      <c r="B41" s="1"/>
      <c r="C41" s="112">
        <v>35</v>
      </c>
      <c r="D41" s="11"/>
      <c r="E41" s="21"/>
      <c r="F41" s="10"/>
      <c r="G41" s="83"/>
      <c r="H41" s="22"/>
      <c r="I41" s="102"/>
      <c r="J41" s="10"/>
      <c r="K41" s="103" t="str">
        <f>IFERROR(INDEX(Sheet1!$F$2:$G$19,MATCH('Basic Data'!I41,Sheet1!$F$2:$F$19,0),2),"")</f>
        <v/>
      </c>
      <c r="L41" s="11"/>
      <c r="M41" s="23"/>
      <c r="N41" s="105"/>
      <c r="O41" s="24"/>
      <c r="P41" s="11"/>
      <c r="Q41" s="46"/>
      <c r="R41" s="10"/>
      <c r="S41" s="111" t="str">
        <f t="shared" si="0"/>
        <v/>
      </c>
      <c r="T41" s="127">
        <f t="shared" si="1"/>
        <v>366</v>
      </c>
      <c r="U41" s="129" t="str">
        <f t="shared" ca="1" si="2"/>
        <v>Increment Due</v>
      </c>
      <c r="V41" s="128">
        <f t="shared" ca="1" si="3"/>
        <v>-44610</v>
      </c>
      <c r="W41" s="130"/>
      <c r="X41" s="132"/>
      <c r="Y41" s="133"/>
      <c r="Z41" s="134"/>
      <c r="AA41" s="134"/>
      <c r="AB41" s="141"/>
      <c r="AC41" s="100"/>
      <c r="AD41" s="100">
        <f>Sheet1!F36</f>
        <v>0</v>
      </c>
      <c r="AE41" s="100"/>
      <c r="AF41" s="100"/>
      <c r="AG41" s="100"/>
      <c r="AH41" s="100"/>
    </row>
    <row r="42" spans="1:34" ht="54.95" customHeight="1" x14ac:dyDescent="0.25">
      <c r="A42" s="136"/>
      <c r="B42" s="1"/>
      <c r="C42" s="113">
        <v>36</v>
      </c>
      <c r="D42" s="11"/>
      <c r="E42" s="21"/>
      <c r="F42" s="10"/>
      <c r="G42" s="83"/>
      <c r="H42" s="22"/>
      <c r="I42" s="102"/>
      <c r="J42" s="10"/>
      <c r="K42" s="103" t="str">
        <f>IFERROR(INDEX(Sheet1!$F$2:$G$19,MATCH('Basic Data'!I42,Sheet1!$F$2:$F$19,0),2),"")</f>
        <v/>
      </c>
      <c r="L42" s="11"/>
      <c r="M42" s="23"/>
      <c r="N42" s="105"/>
      <c r="O42" s="24"/>
      <c r="P42" s="11"/>
      <c r="Q42" s="46"/>
      <c r="R42" s="10"/>
      <c r="S42" s="111" t="str">
        <f t="shared" si="0"/>
        <v/>
      </c>
      <c r="T42" s="127">
        <f t="shared" si="1"/>
        <v>366</v>
      </c>
      <c r="U42" s="129" t="str">
        <f t="shared" ca="1" si="2"/>
        <v>Increment Due</v>
      </c>
      <c r="V42" s="128">
        <f t="shared" ca="1" si="3"/>
        <v>-44610</v>
      </c>
      <c r="W42" s="130"/>
      <c r="X42" s="132"/>
      <c r="Y42" s="133"/>
      <c r="Z42" s="134"/>
      <c r="AA42" s="134"/>
      <c r="AB42" s="141"/>
      <c r="AC42" s="100"/>
      <c r="AD42" s="100">
        <f>Sheet1!F37</f>
        <v>0</v>
      </c>
      <c r="AE42" s="100"/>
      <c r="AF42" s="100"/>
      <c r="AG42" s="100"/>
      <c r="AH42" s="100"/>
    </row>
    <row r="43" spans="1:34" ht="54.95" customHeight="1" x14ac:dyDescent="0.25">
      <c r="A43" s="136"/>
      <c r="B43" s="1"/>
      <c r="C43" s="112">
        <v>37</v>
      </c>
      <c r="D43" s="11"/>
      <c r="E43" s="21"/>
      <c r="F43" s="10"/>
      <c r="G43" s="83"/>
      <c r="H43" s="22"/>
      <c r="I43" s="102"/>
      <c r="J43" s="10"/>
      <c r="K43" s="103" t="str">
        <f>IFERROR(INDEX(Sheet1!$F$2:$G$19,MATCH('Basic Data'!I43,Sheet1!$F$2:$F$19,0),2),"")</f>
        <v/>
      </c>
      <c r="L43" s="11"/>
      <c r="M43" s="23"/>
      <c r="N43" s="105"/>
      <c r="O43" s="24"/>
      <c r="P43" s="11"/>
      <c r="Q43" s="46"/>
      <c r="R43" s="10"/>
      <c r="S43" s="111" t="str">
        <f t="shared" si="0"/>
        <v/>
      </c>
      <c r="T43" s="127">
        <f t="shared" si="1"/>
        <v>366</v>
      </c>
      <c r="U43" s="129" t="str">
        <f t="shared" ca="1" si="2"/>
        <v>Increment Due</v>
      </c>
      <c r="V43" s="128">
        <f t="shared" ca="1" si="3"/>
        <v>-44610</v>
      </c>
      <c r="W43" s="130"/>
      <c r="X43" s="132"/>
      <c r="Y43" s="133"/>
      <c r="Z43" s="134"/>
      <c r="AA43" s="134"/>
      <c r="AB43" s="141"/>
      <c r="AC43" s="100"/>
      <c r="AD43" s="100">
        <f>Sheet1!F38</f>
        <v>0</v>
      </c>
      <c r="AE43" s="100"/>
      <c r="AF43" s="100"/>
      <c r="AG43" s="100"/>
      <c r="AH43" s="100"/>
    </row>
    <row r="44" spans="1:34" ht="54.95" customHeight="1" x14ac:dyDescent="0.25">
      <c r="A44" s="136"/>
      <c r="B44" s="1"/>
      <c r="C44" s="113">
        <v>38</v>
      </c>
      <c r="D44" s="11"/>
      <c r="E44" s="21"/>
      <c r="F44" s="10"/>
      <c r="G44" s="83"/>
      <c r="H44" s="22"/>
      <c r="I44" s="102"/>
      <c r="J44" s="10"/>
      <c r="K44" s="103" t="str">
        <f>IFERROR(INDEX(Sheet1!$F$2:$G$19,MATCH('Basic Data'!I44,Sheet1!$F$2:$F$19,0),2),"")</f>
        <v/>
      </c>
      <c r="L44" s="11"/>
      <c r="M44" s="23"/>
      <c r="N44" s="105"/>
      <c r="O44" s="24"/>
      <c r="P44" s="11"/>
      <c r="Q44" s="46"/>
      <c r="R44" s="10"/>
      <c r="S44" s="111" t="str">
        <f t="shared" si="0"/>
        <v/>
      </c>
      <c r="T44" s="127">
        <f t="shared" si="1"/>
        <v>366</v>
      </c>
      <c r="U44" s="129" t="str">
        <f t="shared" ca="1" si="2"/>
        <v>Increment Due</v>
      </c>
      <c r="V44" s="128">
        <f t="shared" ca="1" si="3"/>
        <v>-44610</v>
      </c>
      <c r="W44" s="130"/>
      <c r="X44" s="132"/>
      <c r="Y44" s="133"/>
      <c r="Z44" s="134"/>
      <c r="AA44" s="134"/>
      <c r="AB44" s="141"/>
      <c r="AC44" s="100"/>
      <c r="AD44" s="100">
        <f>Sheet1!F39</f>
        <v>0</v>
      </c>
      <c r="AE44" s="100"/>
      <c r="AF44" s="100"/>
      <c r="AG44" s="100"/>
      <c r="AH44" s="100"/>
    </row>
    <row r="45" spans="1:34" ht="54.95" customHeight="1" x14ac:dyDescent="0.25">
      <c r="A45" s="136"/>
      <c r="B45" s="1"/>
      <c r="C45" s="112">
        <v>39</v>
      </c>
      <c r="D45" s="11"/>
      <c r="E45" s="21"/>
      <c r="F45" s="10"/>
      <c r="G45" s="83"/>
      <c r="H45" s="22"/>
      <c r="I45" s="102"/>
      <c r="J45" s="10"/>
      <c r="K45" s="103" t="str">
        <f>IFERROR(INDEX(Sheet1!$F$2:$G$19,MATCH('Basic Data'!I45,Sheet1!$F$2:$F$19,0),2),"")</f>
        <v/>
      </c>
      <c r="L45" s="11"/>
      <c r="M45" s="23"/>
      <c r="N45" s="105"/>
      <c r="O45" s="24"/>
      <c r="P45" s="11"/>
      <c r="Q45" s="46"/>
      <c r="R45" s="10"/>
      <c r="S45" s="111" t="str">
        <f t="shared" si="0"/>
        <v/>
      </c>
      <c r="T45" s="127">
        <f t="shared" si="1"/>
        <v>366</v>
      </c>
      <c r="U45" s="129" t="str">
        <f t="shared" ca="1" si="2"/>
        <v>Increment Due</v>
      </c>
      <c r="V45" s="128">
        <f t="shared" ca="1" si="3"/>
        <v>-44610</v>
      </c>
      <c r="W45" s="130"/>
      <c r="X45" s="132"/>
      <c r="Y45" s="133"/>
      <c r="Z45" s="134"/>
      <c r="AA45" s="134"/>
      <c r="AB45" s="141"/>
      <c r="AC45" s="100"/>
      <c r="AD45" s="100"/>
      <c r="AE45" s="100"/>
      <c r="AF45" s="100"/>
      <c r="AG45" s="100"/>
      <c r="AH45" s="100"/>
    </row>
    <row r="46" spans="1:34" ht="54.95" customHeight="1" x14ac:dyDescent="0.25">
      <c r="A46" s="136"/>
      <c r="B46" s="1"/>
      <c r="C46" s="113">
        <v>40</v>
      </c>
      <c r="D46" s="11"/>
      <c r="E46" s="21"/>
      <c r="F46" s="10"/>
      <c r="G46" s="83"/>
      <c r="H46" s="22"/>
      <c r="I46" s="102"/>
      <c r="J46" s="10"/>
      <c r="K46" s="103" t="str">
        <f>IFERROR(INDEX(Sheet1!$F$2:$G$19,MATCH('Basic Data'!I46,Sheet1!$F$2:$F$19,0),2),"")</f>
        <v/>
      </c>
      <c r="L46" s="11"/>
      <c r="M46" s="23"/>
      <c r="N46" s="105"/>
      <c r="O46" s="24"/>
      <c r="P46" s="11"/>
      <c r="Q46" s="46"/>
      <c r="R46" s="10"/>
      <c r="S46" s="111" t="str">
        <f t="shared" si="0"/>
        <v/>
      </c>
      <c r="T46" s="127">
        <f t="shared" si="1"/>
        <v>366</v>
      </c>
      <c r="U46" s="129" t="str">
        <f t="shared" ca="1" si="2"/>
        <v>Increment Due</v>
      </c>
      <c r="V46" s="128">
        <f t="shared" ca="1" si="3"/>
        <v>-44610</v>
      </c>
      <c r="W46" s="130"/>
      <c r="X46" s="132"/>
      <c r="Y46" s="133"/>
      <c r="Z46" s="134"/>
      <c r="AA46" s="134"/>
      <c r="AB46" s="141"/>
      <c r="AC46" s="100"/>
      <c r="AD46" s="100"/>
      <c r="AE46" s="100"/>
      <c r="AF46" s="100"/>
      <c r="AG46" s="100"/>
      <c r="AH46" s="100"/>
    </row>
    <row r="47" spans="1:34" ht="54.95" customHeight="1" x14ac:dyDescent="0.25">
      <c r="A47" s="136"/>
      <c r="B47" s="1"/>
      <c r="C47" s="112">
        <v>41</v>
      </c>
      <c r="D47" s="11"/>
      <c r="E47" s="21"/>
      <c r="F47" s="10"/>
      <c r="G47" s="83"/>
      <c r="H47" s="22"/>
      <c r="I47" s="102"/>
      <c r="J47" s="10"/>
      <c r="K47" s="103" t="str">
        <f>IFERROR(INDEX(Sheet1!$F$2:$G$19,MATCH('Basic Data'!I47,Sheet1!$F$2:$F$19,0),2),"")</f>
        <v/>
      </c>
      <c r="L47" s="11"/>
      <c r="M47" s="23"/>
      <c r="N47" s="105"/>
      <c r="O47" s="24"/>
      <c r="P47" s="11"/>
      <c r="Q47" s="46"/>
      <c r="R47" s="10"/>
      <c r="S47" s="111" t="str">
        <f t="shared" si="0"/>
        <v/>
      </c>
      <c r="T47" s="127">
        <f t="shared" si="1"/>
        <v>366</v>
      </c>
      <c r="U47" s="129" t="str">
        <f t="shared" ca="1" si="2"/>
        <v>Increment Due</v>
      </c>
      <c r="V47" s="128">
        <f t="shared" ca="1" si="3"/>
        <v>-44610</v>
      </c>
      <c r="W47" s="130"/>
      <c r="X47" s="132"/>
      <c r="Y47" s="133"/>
      <c r="Z47" s="134"/>
      <c r="AA47" s="134"/>
      <c r="AB47" s="141"/>
      <c r="AC47" s="100"/>
      <c r="AD47" s="100"/>
      <c r="AE47" s="100"/>
      <c r="AF47" s="100"/>
      <c r="AG47" s="100"/>
      <c r="AH47" s="100"/>
    </row>
    <row r="48" spans="1:34" ht="54.95" customHeight="1" x14ac:dyDescent="0.25">
      <c r="A48" s="136"/>
      <c r="B48" s="1"/>
      <c r="C48" s="113">
        <v>42</v>
      </c>
      <c r="D48" s="11"/>
      <c r="E48" s="21"/>
      <c r="F48" s="10"/>
      <c r="G48" s="83"/>
      <c r="H48" s="22"/>
      <c r="I48" s="102"/>
      <c r="J48" s="10"/>
      <c r="K48" s="103" t="str">
        <f>IFERROR(INDEX(Sheet1!$F$2:$G$19,MATCH('Basic Data'!I48,Sheet1!$F$2:$F$19,0),2),"")</f>
        <v/>
      </c>
      <c r="L48" s="11"/>
      <c r="M48" s="23"/>
      <c r="N48" s="105"/>
      <c r="O48" s="24"/>
      <c r="P48" s="11"/>
      <c r="Q48" s="46"/>
      <c r="R48" s="10"/>
      <c r="S48" s="111" t="str">
        <f t="shared" si="0"/>
        <v/>
      </c>
      <c r="T48" s="127">
        <f t="shared" si="1"/>
        <v>366</v>
      </c>
      <c r="U48" s="129" t="str">
        <f t="shared" ca="1" si="2"/>
        <v>Increment Due</v>
      </c>
      <c r="V48" s="128">
        <f t="shared" ca="1" si="3"/>
        <v>-44610</v>
      </c>
      <c r="W48" s="130"/>
      <c r="X48" s="132"/>
      <c r="Y48" s="133"/>
      <c r="Z48" s="134"/>
      <c r="AA48" s="134"/>
      <c r="AB48" s="141"/>
      <c r="AC48" s="100"/>
      <c r="AD48" s="100"/>
      <c r="AE48" s="100"/>
      <c r="AF48" s="100"/>
      <c r="AG48" s="100"/>
      <c r="AH48" s="100"/>
    </row>
    <row r="49" spans="1:35" ht="54.95" customHeight="1" x14ac:dyDescent="0.25">
      <c r="A49" s="136"/>
      <c r="B49" s="1"/>
      <c r="C49" s="112">
        <v>43</v>
      </c>
      <c r="D49" s="11"/>
      <c r="E49" s="21"/>
      <c r="F49" s="10"/>
      <c r="G49" s="83"/>
      <c r="H49" s="22"/>
      <c r="I49" s="102"/>
      <c r="J49" s="10"/>
      <c r="K49" s="103" t="str">
        <f>IFERROR(INDEX(Sheet1!$F$2:$G$19,MATCH('Basic Data'!I49,Sheet1!$F$2:$F$19,0),2),"")</f>
        <v/>
      </c>
      <c r="L49" s="11"/>
      <c r="M49" s="23"/>
      <c r="N49" s="105"/>
      <c r="O49" s="24"/>
      <c r="P49" s="11"/>
      <c r="Q49" s="46"/>
      <c r="R49" s="10"/>
      <c r="S49" s="111" t="str">
        <f t="shared" si="0"/>
        <v/>
      </c>
      <c r="T49" s="127">
        <f t="shared" si="1"/>
        <v>366</v>
      </c>
      <c r="U49" s="129" t="str">
        <f t="shared" ca="1" si="2"/>
        <v>Increment Due</v>
      </c>
      <c r="V49" s="128">
        <f t="shared" ca="1" si="3"/>
        <v>-44610</v>
      </c>
      <c r="W49" s="130"/>
      <c r="X49" s="132"/>
      <c r="Y49" s="133"/>
      <c r="Z49" s="134"/>
      <c r="AA49" s="134"/>
      <c r="AB49" s="141"/>
      <c r="AC49" s="100"/>
      <c r="AD49" s="100"/>
      <c r="AE49" s="100"/>
      <c r="AF49" s="100"/>
      <c r="AG49" s="100"/>
      <c r="AH49" s="100"/>
    </row>
    <row r="50" spans="1:35" ht="54.95" customHeight="1" x14ac:dyDescent="0.25">
      <c r="A50" s="136"/>
      <c r="B50" s="1"/>
      <c r="C50" s="113">
        <v>44</v>
      </c>
      <c r="D50" s="11"/>
      <c r="E50" s="21"/>
      <c r="F50" s="10"/>
      <c r="G50" s="83"/>
      <c r="H50" s="22"/>
      <c r="I50" s="102"/>
      <c r="J50" s="10"/>
      <c r="K50" s="103" t="str">
        <f>IFERROR(INDEX(Sheet1!$F$2:$G$19,MATCH('Basic Data'!I50,Sheet1!$F$2:$F$19,0),2),"")</f>
        <v/>
      </c>
      <c r="L50" s="11"/>
      <c r="M50" s="23"/>
      <c r="N50" s="105"/>
      <c r="O50" s="24"/>
      <c r="P50" s="11"/>
      <c r="Q50" s="46"/>
      <c r="R50" s="10"/>
      <c r="S50" s="111" t="str">
        <f t="shared" si="0"/>
        <v/>
      </c>
      <c r="T50" s="127">
        <f t="shared" si="1"/>
        <v>366</v>
      </c>
      <c r="U50" s="129" t="str">
        <f t="shared" ca="1" si="2"/>
        <v>Increment Due</v>
      </c>
      <c r="V50" s="128">
        <f t="shared" ca="1" si="3"/>
        <v>-44610</v>
      </c>
      <c r="W50" s="130"/>
      <c r="X50" s="132"/>
      <c r="Y50" s="133"/>
      <c r="Z50" s="134"/>
      <c r="AA50" s="134"/>
      <c r="AB50" s="141"/>
      <c r="AC50" s="100"/>
      <c r="AD50" s="100"/>
      <c r="AE50" s="100"/>
      <c r="AF50" s="100"/>
      <c r="AG50" s="100"/>
      <c r="AH50" s="100"/>
    </row>
    <row r="51" spans="1:35" ht="15" customHeight="1" x14ac:dyDescent="0.25">
      <c r="A51" s="136"/>
      <c r="B51" s="3"/>
      <c r="C51" s="3"/>
      <c r="D51" s="3"/>
      <c r="E51" s="3"/>
      <c r="F51" s="3"/>
      <c r="G51" s="3"/>
      <c r="H51" s="3"/>
      <c r="I51" s="3"/>
      <c r="J51" s="3"/>
      <c r="K51" s="3"/>
      <c r="L51" s="3"/>
      <c r="M51" s="3"/>
      <c r="N51" s="3"/>
      <c r="O51" s="3"/>
      <c r="P51" s="3"/>
      <c r="Q51" s="3"/>
      <c r="R51" s="3"/>
      <c r="S51" s="3"/>
      <c r="T51" s="3"/>
      <c r="U51" s="3"/>
      <c r="V51" s="3"/>
      <c r="W51" s="130"/>
      <c r="X51" s="132"/>
      <c r="Y51" s="133"/>
      <c r="Z51" s="134"/>
      <c r="AA51" s="134"/>
      <c r="AB51" s="141"/>
      <c r="AC51" s="100"/>
      <c r="AD51" s="100"/>
      <c r="AE51" s="100"/>
      <c r="AF51" s="100"/>
      <c r="AG51" s="100"/>
      <c r="AH51" s="100"/>
    </row>
    <row r="52" spans="1:35" ht="35.1" customHeight="1" x14ac:dyDescent="0.2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31"/>
      <c r="Y52" s="133"/>
      <c r="Z52" s="134"/>
      <c r="AA52" s="134"/>
      <c r="AB52" s="141"/>
      <c r="AC52" s="101"/>
      <c r="AD52" s="101"/>
      <c r="AE52" s="101"/>
      <c r="AF52" s="101"/>
      <c r="AG52" s="101"/>
      <c r="AH52" s="101"/>
    </row>
    <row r="53" spans="1:35" ht="24.9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2"/>
    </row>
    <row r="54" spans="1:35" hidden="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idden="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idden="1" x14ac:dyDescent="0.25">
      <c r="A56" s="2"/>
      <c r="B56" s="2"/>
      <c r="C56" s="86" t="s">
        <v>94</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idden="1" x14ac:dyDescent="0.25">
      <c r="A57" s="2"/>
      <c r="B57" s="2"/>
      <c r="C57" s="86" t="s">
        <v>95</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idden="1" x14ac:dyDescent="0.25">
      <c r="A58" s="2"/>
      <c r="B58" s="2"/>
      <c r="C58" s="86" t="s">
        <v>96</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idden="1" x14ac:dyDescent="0.25">
      <c r="A59" s="2"/>
      <c r="B59" s="2"/>
      <c r="C59" s="86" t="s">
        <v>97</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idden="1" x14ac:dyDescent="0.25">
      <c r="A60" s="2"/>
      <c r="B60" s="2"/>
      <c r="C60" s="86" t="s">
        <v>98</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idden="1" x14ac:dyDescent="0.25">
      <c r="A61" s="2"/>
      <c r="B61" s="2"/>
      <c r="C61" s="86" t="s">
        <v>99</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idden="1" x14ac:dyDescent="0.25">
      <c r="A62" s="2"/>
      <c r="B62" s="2"/>
      <c r="C62" s="86" t="s">
        <v>100</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idden="1" x14ac:dyDescent="0.25">
      <c r="A63" s="2"/>
      <c r="B63" s="2"/>
      <c r="C63" s="86" t="s">
        <v>101</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idden="1" x14ac:dyDescent="0.25">
      <c r="A64" s="2"/>
      <c r="B64" s="2"/>
      <c r="C64" s="86" t="s">
        <v>102</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idden="1" x14ac:dyDescent="0.25">
      <c r="A65" s="2"/>
      <c r="B65" s="2"/>
      <c r="C65" s="86" t="s">
        <v>103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idden="1" x14ac:dyDescent="0.25">
      <c r="A66" s="2"/>
      <c r="B66" s="2"/>
      <c r="C66" s="86" t="s">
        <v>104</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idden="1" x14ac:dyDescent="0.25">
      <c r="A67" s="2"/>
      <c r="B67" s="2"/>
      <c r="C67" s="86" t="s">
        <v>105</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idden="1" x14ac:dyDescent="0.25">
      <c r="A68" s="2"/>
      <c r="B68" s="2"/>
      <c r="C68" s="86" t="s">
        <v>106</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idden="1" x14ac:dyDescent="0.25">
      <c r="A69" s="2"/>
      <c r="B69" s="2"/>
      <c r="C69" s="86" t="s">
        <v>107</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idden="1" x14ac:dyDescent="0.25">
      <c r="A70" s="2"/>
      <c r="B70" s="2"/>
      <c r="C70" s="86" t="s">
        <v>108</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idden="1" x14ac:dyDescent="0.25">
      <c r="A71" s="2"/>
      <c r="B71" s="2"/>
      <c r="C71" s="86" t="s">
        <v>11</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idden="1" x14ac:dyDescent="0.25">
      <c r="A72" s="2"/>
      <c r="B72" s="2"/>
      <c r="C72" s="86" t="s">
        <v>109</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idden="1" x14ac:dyDescent="0.25">
      <c r="A73" s="2"/>
      <c r="B73" s="2"/>
      <c r="C73" s="86" t="s">
        <v>110</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idden="1" x14ac:dyDescent="0.25">
      <c r="A74" s="2"/>
      <c r="B74" s="2"/>
      <c r="C74" s="86" t="s">
        <v>12</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idden="1" x14ac:dyDescent="0.25">
      <c r="A75" s="2"/>
      <c r="B75" s="2"/>
      <c r="C75" s="86" t="s">
        <v>111</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idden="1" x14ac:dyDescent="0.25">
      <c r="A76" s="2"/>
      <c r="B76" s="2"/>
      <c r="C76" s="86" t="s">
        <v>13</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idden="1" x14ac:dyDescent="0.25">
      <c r="A77" s="2"/>
      <c r="B77" s="2"/>
      <c r="C77" s="86" t="s">
        <v>112</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idden="1" x14ac:dyDescent="0.25">
      <c r="A78" s="2"/>
      <c r="B78" s="2"/>
      <c r="C78" s="86" t="s">
        <v>113</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idden="1" x14ac:dyDescent="0.25">
      <c r="A79" s="2"/>
      <c r="B79" s="2"/>
      <c r="C79" s="86" t="s">
        <v>114</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idden="1" x14ac:dyDescent="0.25">
      <c r="A80" s="2"/>
      <c r="B80" s="2"/>
      <c r="C80" s="86" t="s">
        <v>115</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idden="1" x14ac:dyDescent="0.25">
      <c r="A81" s="2"/>
      <c r="B81" s="2"/>
      <c r="C81" s="86" t="s">
        <v>116</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idden="1" x14ac:dyDescent="0.25">
      <c r="A82" s="2"/>
      <c r="B82" s="2"/>
      <c r="C82" s="86" t="s">
        <v>117</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idden="1" x14ac:dyDescent="0.25">
      <c r="A83" s="2"/>
      <c r="B83" s="2"/>
      <c r="C83" s="86" t="s">
        <v>118</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idden="1" x14ac:dyDescent="0.25">
      <c r="A84" s="2"/>
      <c r="B84" s="2"/>
      <c r="C84" s="86" t="s">
        <v>119</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idden="1" x14ac:dyDescent="0.25">
      <c r="A85" s="2"/>
      <c r="B85" s="2"/>
      <c r="C85" s="86" t="s">
        <v>120</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idden="1" x14ac:dyDescent="0.25">
      <c r="A86" s="2"/>
      <c r="B86" s="2"/>
      <c r="C86" s="86" t="s">
        <v>121</v>
      </c>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idden="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idden="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idden="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idden="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idden="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idden="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idden="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idden="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idden="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idden="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idden="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idden="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idden="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idden="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idden="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idden="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idden="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idden="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idden="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idden="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idden="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idden="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idden="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idden="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idden="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idden="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idden="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idden="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idden="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idden="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idden="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idden="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idden="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idden="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idden="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idden="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idden="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idden="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idden="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idden="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idden="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idden="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idden="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idden="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idden="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idden="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idden="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idden="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idden="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idden="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idden="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idden="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idden="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idden="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idden="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idden="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idden="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idden="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idden="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idden="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idden="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idden="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idden="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idden="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idden="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idden="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idden="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idden="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idden="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idden="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idden="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idden="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idden="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idden="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idden="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idden="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idden="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idden="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idden="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idden="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idden="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idden="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idden="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idden="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idden="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idden="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idden="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idden="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idden="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idden="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idden="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idden="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idden="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idden="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idden="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idden="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idden="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idden="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idden="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idden="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idden="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idden="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idden="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idden="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idden="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idden="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idden="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idden="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idden="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idden="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idden="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idden="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idden="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idden="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idden="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idden="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idden="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idden="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idden="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idden="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idden="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idden="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idden="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idden="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idden="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idden="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idden="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idden="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idden="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idden="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idden="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idden="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idden="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idden="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idden="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idden="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idden="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idden="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idden="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idden="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idden="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idden="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idden="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idden="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idden="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idden="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idden="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idden="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idden="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idden="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idden="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idden="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idden="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idden="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idden="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idden="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idden="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idden="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idden="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idden="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idden="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idden="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idden="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idden="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idden="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idden="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idden="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idden="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idden="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idden="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idden="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idden="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idden="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idden="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idden="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idden="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idden="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idden="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idden="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idden="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idden="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idden="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idden="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idden="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idden="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idden="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idden="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idden="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idden="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idden="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idden="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idden="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idden="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idden="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idden="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idden="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idden="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idden="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idden="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idden="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idden="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idden="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idden="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idden="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idden="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idden="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idden="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idden="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idden="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idden="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idden="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idden="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idden="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idden="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idden="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idden="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idden="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idden="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idden="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idden="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idden="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idden="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idden="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idden="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idden="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idden="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idden="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idden="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idden="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idden="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idden="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idden="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idden="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idden="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idden="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idden="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idden="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idden="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idden="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idden="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idden="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idden="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idden="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idden="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idden="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idden="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idden="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idden="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idden="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idden="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idden="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idden="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idden="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idden="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idden="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idden="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idden="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idden="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idden="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idden="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idden="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idden="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idden="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idden="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idden="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idden="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idden="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idden="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idden="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idden="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idden="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idden="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idden="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idden="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idden="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idden="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idden="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idden="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idden="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idden="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idden="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idden="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idden="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idden="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idden="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idden="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idden="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idden="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idden="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idden="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idden="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idden="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idden="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idden="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idden="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idden="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idden="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idden="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idden="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idden="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idden="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idden="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idden="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idden="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idden="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idden="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idden="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idden="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idden="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idden="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idden="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idden="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idden="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idden="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idden="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idden="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idden="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idden="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idden="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idden="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idden="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idden="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idden="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idden="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idden="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idden="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idden="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idden="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idden="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idden="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idden="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idden="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idden="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idden="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idden="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idden="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idden="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idden="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idden="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idden="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idden="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idden="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idden="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idden="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idden="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idden="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idden="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idden="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idden="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idden="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idden="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idden="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idden="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idden="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idden="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idden="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idden="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idden="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idden="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idden="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idden="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idden="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idden="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idden="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idden="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idden="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idden="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idden="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idden="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idden="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idden="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idden="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idden="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idden="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idden="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idden="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idden="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idden="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idden="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idden="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idden="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idden="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idden="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idden="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idden="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idden="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idden="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idden="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idden="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idden="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idden="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idden="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idden="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idden="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idden="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idden="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idden="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idden="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idden="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idden="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idden="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idden="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idden="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idden="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idden="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idden="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idden="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idden="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idden="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idden="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idden="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idden="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idden="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idden="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idden="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idden="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idden="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idden="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idden="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idden="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idden="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idden="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idden="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idden="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idden="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idden="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idden="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idden="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idden="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idden="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idden="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idden="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idden="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idden="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idden="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idden="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idden="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idden="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idden="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idden="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idden="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idden="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idden="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idden="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idden="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idden="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idden="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idden="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idden="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idden="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idden="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idden="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idden="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idden="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idden="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idden="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idden="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idden="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idden="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idden="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idden="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idden="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idden="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idden="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idden="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idden="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idden="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idden="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idden="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idden="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idden="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idden="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idden="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idden="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idden="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idden="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idden="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idden="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idden="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idden="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idden="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idden="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idden="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idden="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idden="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idden="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idden="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idden="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idden="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idden="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idden="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idden="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idden="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idden="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idden="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idden="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idden="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idden="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idden="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idden="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idden="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idden="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idden="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idden="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idden="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idden="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idden="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idden="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idden="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idden="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idden="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idden="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idden="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idden="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idden="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idden="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idden="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idden="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idden="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idden="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idden="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idden="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idden="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idden="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idden="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idden="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idden="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idden="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idden="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idden="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idden="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idden="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idden="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idden="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idden="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idden="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idden="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idden="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idden="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idden="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idden="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idden="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idden="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idden="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idden="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idden="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idden="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idden="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idden="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idden="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idden="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idden="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idden="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idden="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idden="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idden="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idden="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idden="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idden="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idden="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idden="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idden="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idden="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idden="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idden="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idden="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idden="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idden="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idden="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idden="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idden="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idden="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idden="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idden="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idden="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idden="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idden="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idden="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idden="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idden="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idden="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idden="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idden="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idden="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idden="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idden="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idden="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idden="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idden="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idden="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idden="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idden="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idden="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idden="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idden="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idden="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idden="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idden="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idden="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idden="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idden="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idden="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idden="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idden="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idden="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idden="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idden="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idden="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idden="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idden="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idden="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idden="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idden="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idden="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idden="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idden="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idden="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idden="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idden="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idden="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idden="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idden="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idden="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idden="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idden="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idden="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idden="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idden="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idden="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idden="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idden="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idden="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idden="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idden="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idden="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idden="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idden="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idden="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idden="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idden="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idden="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idden="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idden="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idden="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idden="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idden="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idden="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idden="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idden="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idden="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idden="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idden="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idden="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idden="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idden="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idden="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idden="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idden="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idden="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idden="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idden="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idden="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idden="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idden="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idden="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idden="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idden="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idden="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idden="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idden="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idden="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idden="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idden="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idden="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idden="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idden="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idden="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idden="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idden="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idden="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idden="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idden="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idden="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idden="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idden="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idden="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idden="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idden="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idden="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idden="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idden="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idden="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idden="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idden="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idden="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idden="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idden="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idden="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idden="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idden="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idden="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idden="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idden="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idden="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idden="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idden="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idden="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idden="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idden="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idden="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idden="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idden="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idden="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idden="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idden="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idden="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idden="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idden="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idden="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idden="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idden="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idden="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idden="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idden="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idden="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idden="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idden="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idden="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idden="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idden="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idden="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idden="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idden="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idden="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idden="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idden="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idden="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idden="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idden="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idden="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idden="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idden="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idden="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idden="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idden="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idden="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idden="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idden="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idden="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idden="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idden="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idden="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idden="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idden="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idden="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idden="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idden="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idden="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idden="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idden="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idden="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idden="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idden="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idden="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idden="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idden="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idden="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idden="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idden="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idden="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idden="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idden="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idden="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idden="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idden="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idden="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idden="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idden="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idden="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idden="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idden="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idden="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idden="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idden="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idden="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idden="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idden="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idden="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idden="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idden="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idden="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idden="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idden="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idden="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idden="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idden="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idden="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idden="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idden="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idden="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idden="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idden="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idden="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idden="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idden="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idden="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idden="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idden="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idden="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idden="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idden="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idden="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idden="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idden="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idden="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idden="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idden="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idden="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idden="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idden="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idden="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idden="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idden="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idden="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idden="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idden="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idden="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idden="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idden="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idden="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idden="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idden="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idden="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idden="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idden="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idden="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idden="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idden="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idden="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idden="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idden="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idden="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idden="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idden="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idden="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idden="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idden="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idden="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idden="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idden="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idden="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idden="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idden="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idden="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idden="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idden="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idden="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idden="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idden="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idden="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idden="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idden="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idden="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idden="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idden="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idden="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idden="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idden="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idden="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idden="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idden="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idden="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idden="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idden="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idden="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idden="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idden="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idden="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idden="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idden="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idden="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idden="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idden="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idden="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idden="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idden="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idden="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idden="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idden="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idden="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idden="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idden="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idden="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idden="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idden="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idden="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idden="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idden="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idden="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idden="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idden="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idden="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idden="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idden="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idden="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idden="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idden="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idden="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idden="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idden="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idden="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idden="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idden="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idden="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row r="1001" spans="1:35" hidden="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row>
    <row r="1002" spans="1:35" hidden="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row>
    <row r="1003" spans="1:35" hidden="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row>
    <row r="1004" spans="1:35" hidden="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row>
    <row r="1005" spans="1:35" hidden="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row>
    <row r="1006" spans="1:35" hidden="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row>
    <row r="1007" spans="1:35" hidden="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row>
    <row r="1008" spans="1:35" hidden="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row>
    <row r="1009" spans="1:35" hidden="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row>
    <row r="1010" spans="1:35" hidden="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row>
    <row r="1011" spans="1:35" hidden="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row>
    <row r="1012" spans="1:35" hidden="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row>
    <row r="1013" spans="1:35" hidden="1"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row>
    <row r="1014" spans="1:35" hidden="1"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row>
    <row r="1015" spans="1:35" hidden="1"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row>
    <row r="1016" spans="1:35" hidden="1"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row>
    <row r="1017" spans="1:35" hidden="1"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row>
    <row r="1018" spans="1:35" hidden="1"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row>
    <row r="1019" spans="1:35" hidden="1"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row>
    <row r="1020" spans="1:35" hidden="1"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row>
    <row r="1021" spans="1:35" hidden="1"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row>
    <row r="1022" spans="1:35" hidden="1"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row>
    <row r="1023" spans="1:35" hidden="1"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row>
    <row r="1024" spans="1:35" hidden="1" x14ac:dyDescent="0.25">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row>
    <row r="1025" spans="1:35" hidden="1" x14ac:dyDescent="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row>
    <row r="1026" spans="1:35" hidden="1" x14ac:dyDescent="0.25">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row>
    <row r="1027" spans="1:35" hidden="1" x14ac:dyDescent="0.25">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row>
    <row r="1028" spans="1:35" hidden="1" x14ac:dyDescent="0.25">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row>
    <row r="1029" spans="1:35" hidden="1" x14ac:dyDescent="0.25">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row>
    <row r="1030" spans="1:35" hidden="1" x14ac:dyDescent="0.25">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row>
    <row r="1031" spans="1:35" hidden="1" x14ac:dyDescent="0.25">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row>
    <row r="1032" spans="1:35" hidden="1" x14ac:dyDescent="0.25">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row>
    <row r="1033" spans="1:35" hidden="1" x14ac:dyDescent="0.25">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row>
    <row r="1034" spans="1:35" hidden="1" x14ac:dyDescent="0.25">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row>
    <row r="1035" spans="1:35" hidden="1" x14ac:dyDescent="0.2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row>
    <row r="1036" spans="1:35" hidden="1" x14ac:dyDescent="0.25">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row>
    <row r="1037" spans="1:35" hidden="1" x14ac:dyDescent="0.25">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row>
    <row r="1038" spans="1:35" hidden="1" x14ac:dyDescent="0.25">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row>
    <row r="1039" spans="1:35" hidden="1" x14ac:dyDescent="0.25">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row>
    <row r="1040" spans="1:35" hidden="1" x14ac:dyDescent="0.25">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row>
    <row r="1041" spans="1:35" hidden="1" x14ac:dyDescent="0.25">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row>
    <row r="1042" spans="1:35" hidden="1" x14ac:dyDescent="0.25">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row>
    <row r="1043" spans="1:35" hidden="1" x14ac:dyDescent="0.25">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row>
    <row r="1044" spans="1:35" hidden="1" x14ac:dyDescent="0.25">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row>
    <row r="1045" spans="1:35" hidden="1" x14ac:dyDescent="0.2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row>
    <row r="1046" spans="1:35" hidden="1" x14ac:dyDescent="0.25">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row>
    <row r="1047" spans="1:35" hidden="1" x14ac:dyDescent="0.25">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row>
    <row r="1048" spans="1:35" hidden="1" x14ac:dyDescent="0.25">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row>
    <row r="1049" spans="1:35" hidden="1" x14ac:dyDescent="0.25">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row>
    <row r="1050" spans="1:35" hidden="1" x14ac:dyDescent="0.25">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row>
    <row r="1051" spans="1:35" hidden="1" x14ac:dyDescent="0.25">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row>
    <row r="1052" spans="1:35" hidden="1" x14ac:dyDescent="0.25">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row>
    <row r="1053" spans="1:35" hidden="1" x14ac:dyDescent="0.25">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row>
    <row r="1054" spans="1:35" hidden="1" x14ac:dyDescent="0.25">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row>
    <row r="1055" spans="1:35" hidden="1" x14ac:dyDescent="0.2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row>
    <row r="1056" spans="1:35" hidden="1" x14ac:dyDescent="0.25">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row>
    <row r="1057" spans="1:35" hidden="1" x14ac:dyDescent="0.25">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row>
    <row r="1058" spans="1:35" hidden="1" x14ac:dyDescent="0.25">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row>
    <row r="1059" spans="1:35" hidden="1" x14ac:dyDescent="0.25">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row>
    <row r="1060" spans="1:35" hidden="1" x14ac:dyDescent="0.25">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row>
    <row r="1061" spans="1:35" hidden="1" x14ac:dyDescent="0.25">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row>
    <row r="1062" spans="1:35" hidden="1" x14ac:dyDescent="0.25">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row>
    <row r="1063" spans="1:35" hidden="1" x14ac:dyDescent="0.25">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row>
    <row r="1064" spans="1:35" hidden="1" x14ac:dyDescent="0.25">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row>
    <row r="1065" spans="1:35" hidden="1" x14ac:dyDescent="0.2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row>
    <row r="1066" spans="1:35" hidden="1" x14ac:dyDescent="0.25">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row>
    <row r="1067" spans="1:35" hidden="1" x14ac:dyDescent="0.25">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row>
    <row r="1068" spans="1:35" hidden="1" x14ac:dyDescent="0.25">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row>
    <row r="1069" spans="1:35" hidden="1" x14ac:dyDescent="0.25">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row>
    <row r="1070" spans="1:35" hidden="1" x14ac:dyDescent="0.25">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row>
    <row r="1071" spans="1:35" hidden="1" x14ac:dyDescent="0.25">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row>
    <row r="1072" spans="1:35" hidden="1" x14ac:dyDescent="0.25">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row>
    <row r="1073" spans="1:35" hidden="1" x14ac:dyDescent="0.25">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row>
    <row r="1074" spans="1:35" hidden="1" x14ac:dyDescent="0.25">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row>
    <row r="1075" spans="1:35" hidden="1" x14ac:dyDescent="0.25">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row>
    <row r="1076" spans="1:35" hidden="1" x14ac:dyDescent="0.25">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row>
    <row r="1077" spans="1:35" hidden="1" x14ac:dyDescent="0.25">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row>
    <row r="1078" spans="1:35" hidden="1" x14ac:dyDescent="0.25">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row>
    <row r="1079" spans="1:35" hidden="1" x14ac:dyDescent="0.25">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row>
    <row r="1080" spans="1:35" hidden="1" x14ac:dyDescent="0.25">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row>
    <row r="1081" spans="1:35" hidden="1" x14ac:dyDescent="0.25">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row>
    <row r="1082" spans="1:35" hidden="1" x14ac:dyDescent="0.25">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row>
    <row r="1083" spans="1:35" hidden="1" x14ac:dyDescent="0.25">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row>
    <row r="1084" spans="1:35" hidden="1" x14ac:dyDescent="0.25">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row>
    <row r="1085" spans="1:35" hidden="1" x14ac:dyDescent="0.25">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row>
    <row r="1086" spans="1:35" hidden="1" x14ac:dyDescent="0.25">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row>
    <row r="1087" spans="1:35" hidden="1" x14ac:dyDescent="0.25">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row>
    <row r="1088" spans="1:35" hidden="1" x14ac:dyDescent="0.25">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row>
    <row r="1089" spans="1:35" hidden="1" x14ac:dyDescent="0.25">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row>
    <row r="1090" spans="1:35" hidden="1" x14ac:dyDescent="0.25">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row>
    <row r="1091" spans="1:35" hidden="1" x14ac:dyDescent="0.25">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row>
    <row r="1092" spans="1:35" hidden="1" x14ac:dyDescent="0.25">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row>
    <row r="1093" spans="1:35" hidden="1" x14ac:dyDescent="0.25">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row>
    <row r="1094" spans="1:35" hidden="1" x14ac:dyDescent="0.25">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row>
    <row r="1095" spans="1:35" hidden="1" x14ac:dyDescent="0.25">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row>
    <row r="1096" spans="1:35" hidden="1" x14ac:dyDescent="0.25">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row>
    <row r="1097" spans="1:35" hidden="1" x14ac:dyDescent="0.25">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row>
    <row r="1098" spans="1:35" hidden="1" x14ac:dyDescent="0.25">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row>
    <row r="1099" spans="1:35" hidden="1" x14ac:dyDescent="0.25">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row>
    <row r="1100" spans="1:35" hidden="1" x14ac:dyDescent="0.25">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row>
    <row r="1101" spans="1:35" hidden="1" x14ac:dyDescent="0.25">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row>
    <row r="1102" spans="1:35" hidden="1" x14ac:dyDescent="0.25">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row>
    <row r="1103" spans="1:35" hidden="1" x14ac:dyDescent="0.25">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row>
    <row r="1104" spans="1:35" hidden="1" x14ac:dyDescent="0.25">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row>
    <row r="1105" spans="1:35" hidden="1" x14ac:dyDescent="0.25">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row>
    <row r="1106" spans="1:35" hidden="1" x14ac:dyDescent="0.25">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row>
    <row r="1107" spans="1:35" hidden="1" x14ac:dyDescent="0.25">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row>
    <row r="1108" spans="1:35" hidden="1" x14ac:dyDescent="0.25">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row>
    <row r="1109" spans="1:35" hidden="1" x14ac:dyDescent="0.25">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row>
    <row r="1110" spans="1:35" hidden="1" x14ac:dyDescent="0.25">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row>
    <row r="1111" spans="1:35" hidden="1" x14ac:dyDescent="0.25">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row>
    <row r="1112" spans="1:35" hidden="1" x14ac:dyDescent="0.25">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row>
    <row r="1113" spans="1:35" hidden="1" x14ac:dyDescent="0.25">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row>
    <row r="1114" spans="1:35" hidden="1" x14ac:dyDescent="0.25">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row>
    <row r="1115" spans="1:35" hidden="1" x14ac:dyDescent="0.25">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row>
    <row r="1116" spans="1:35" hidden="1" x14ac:dyDescent="0.25">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row>
    <row r="1117" spans="1:35" hidden="1" x14ac:dyDescent="0.25">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row>
    <row r="1118" spans="1:35" hidden="1" x14ac:dyDescent="0.25">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row>
    <row r="1119" spans="1:35" hidden="1" x14ac:dyDescent="0.25">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row>
    <row r="1120" spans="1:35" hidden="1" x14ac:dyDescent="0.25">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row>
    <row r="1121" spans="1:35" hidden="1" x14ac:dyDescent="0.25">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row>
    <row r="1122" spans="1:35" hidden="1" x14ac:dyDescent="0.25">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row>
    <row r="1123" spans="1:35" hidden="1" x14ac:dyDescent="0.25">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row>
    <row r="1124" spans="1:35" hidden="1" x14ac:dyDescent="0.25">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row>
    <row r="1125" spans="1:35" hidden="1" x14ac:dyDescent="0.25">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row>
    <row r="1126" spans="1:35" hidden="1" x14ac:dyDescent="0.25">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row>
    <row r="1127" spans="1:35" hidden="1" x14ac:dyDescent="0.25">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row>
    <row r="1128" spans="1:35" hidden="1" x14ac:dyDescent="0.25">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row>
    <row r="1129" spans="1:35" hidden="1" x14ac:dyDescent="0.25">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row>
    <row r="1130" spans="1:35" hidden="1" x14ac:dyDescent="0.25">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row>
    <row r="1131" spans="1:35" hidden="1" x14ac:dyDescent="0.25">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row>
    <row r="1132" spans="1:35" hidden="1" x14ac:dyDescent="0.25">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row>
    <row r="1133" spans="1:35" hidden="1" x14ac:dyDescent="0.25">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row>
    <row r="1134" spans="1:35" hidden="1" x14ac:dyDescent="0.25">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row>
    <row r="1135" spans="1:35" hidden="1" x14ac:dyDescent="0.25">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row>
    <row r="1136" spans="1:35" hidden="1" x14ac:dyDescent="0.25">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row>
    <row r="1137" spans="1:35" hidden="1" x14ac:dyDescent="0.25">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row>
    <row r="1138" spans="1:35" hidden="1" x14ac:dyDescent="0.25">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row>
    <row r="1139" spans="1:35" hidden="1" x14ac:dyDescent="0.25">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row>
    <row r="1140" spans="1:35" hidden="1" x14ac:dyDescent="0.25">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row>
    <row r="1141" spans="1:35" hidden="1" x14ac:dyDescent="0.25">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row>
    <row r="1142" spans="1:35" hidden="1" x14ac:dyDescent="0.25">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row>
    <row r="1143" spans="1:35" hidden="1" x14ac:dyDescent="0.25">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row>
    <row r="1144" spans="1:35" hidden="1" x14ac:dyDescent="0.25">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row>
    <row r="1145" spans="1:35" hidden="1" x14ac:dyDescent="0.25">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row>
    <row r="1146" spans="1:35" hidden="1" x14ac:dyDescent="0.25">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row>
    <row r="1147" spans="1:35" hidden="1" x14ac:dyDescent="0.25">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row>
    <row r="1148" spans="1:35" hidden="1" x14ac:dyDescent="0.25">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row>
    <row r="1149" spans="1:35" hidden="1" x14ac:dyDescent="0.25">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row>
    <row r="1150" spans="1:35" hidden="1" x14ac:dyDescent="0.25">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row>
    <row r="1151" spans="1:35" hidden="1" x14ac:dyDescent="0.25">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row>
    <row r="1152" spans="1:35" hidden="1" x14ac:dyDescent="0.25">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row>
    <row r="1153" spans="1:35" hidden="1" x14ac:dyDescent="0.25">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row>
    <row r="1154" spans="1:35" hidden="1" x14ac:dyDescent="0.25">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row>
    <row r="1155" spans="1:35" hidden="1" x14ac:dyDescent="0.25">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row>
    <row r="1156" spans="1:35" hidden="1" x14ac:dyDescent="0.25">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row>
    <row r="1157" spans="1:35" hidden="1" x14ac:dyDescent="0.25">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row>
    <row r="1158" spans="1:35" hidden="1" x14ac:dyDescent="0.25">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row>
    <row r="1159" spans="1:35" hidden="1" x14ac:dyDescent="0.25">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row>
    <row r="1160" spans="1:35" hidden="1" x14ac:dyDescent="0.25">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row>
    <row r="1161" spans="1:35" hidden="1" x14ac:dyDescent="0.25">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row>
    <row r="1162" spans="1:35" hidden="1" x14ac:dyDescent="0.25">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row>
    <row r="1163" spans="1:35" hidden="1" x14ac:dyDescent="0.25">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row>
    <row r="1164" spans="1:35" hidden="1" x14ac:dyDescent="0.25">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row>
    <row r="1165" spans="1:35" hidden="1" x14ac:dyDescent="0.25">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row>
    <row r="1166" spans="1:35" hidden="1" x14ac:dyDescent="0.25">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row>
    <row r="1167" spans="1:35" hidden="1" x14ac:dyDescent="0.25">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row>
    <row r="1168" spans="1:35" hidden="1" x14ac:dyDescent="0.25">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row>
    <row r="1169" spans="1:35" hidden="1" x14ac:dyDescent="0.25">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row>
    <row r="1170" spans="1:35" hidden="1" x14ac:dyDescent="0.25">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row>
    <row r="1171" spans="1:35" hidden="1" x14ac:dyDescent="0.25">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row>
    <row r="1172" spans="1:35" hidden="1" x14ac:dyDescent="0.25">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row>
    <row r="1173" spans="1:35" hidden="1" x14ac:dyDescent="0.25">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row>
    <row r="1174" spans="1:35" hidden="1" x14ac:dyDescent="0.25">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row>
    <row r="1175" spans="1:35" hidden="1" x14ac:dyDescent="0.25">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row>
    <row r="1176" spans="1:35" hidden="1" x14ac:dyDescent="0.25">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row>
    <row r="1177" spans="1:35" hidden="1" x14ac:dyDescent="0.25">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row>
    <row r="1178" spans="1:35" hidden="1" x14ac:dyDescent="0.25">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row>
    <row r="1179" spans="1:35" hidden="1" x14ac:dyDescent="0.25">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row>
    <row r="1180" spans="1:35" hidden="1" x14ac:dyDescent="0.25">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row>
    <row r="1181" spans="1:35" hidden="1" x14ac:dyDescent="0.25">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row>
    <row r="1182" spans="1:35" hidden="1" x14ac:dyDescent="0.25">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row>
    <row r="1183" spans="1:35" hidden="1" x14ac:dyDescent="0.25">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row>
    <row r="1184" spans="1:35" hidden="1" x14ac:dyDescent="0.25">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row>
    <row r="1185" spans="1:35" hidden="1" x14ac:dyDescent="0.25">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row>
    <row r="1186" spans="1:35" hidden="1" x14ac:dyDescent="0.25">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row>
    <row r="1187" spans="1:35" hidden="1" x14ac:dyDescent="0.25">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row>
    <row r="1188" spans="1:35" hidden="1" x14ac:dyDescent="0.25">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row>
    <row r="1189" spans="1:35" hidden="1" x14ac:dyDescent="0.25">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row>
    <row r="1190" spans="1:35" hidden="1" x14ac:dyDescent="0.25">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row>
    <row r="1191" spans="1:35" hidden="1" x14ac:dyDescent="0.25">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row>
    <row r="1192" spans="1:35" hidden="1" x14ac:dyDescent="0.25">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row>
    <row r="1193" spans="1:35" hidden="1" x14ac:dyDescent="0.25">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row>
    <row r="1194" spans="1:35" hidden="1" x14ac:dyDescent="0.25">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row>
    <row r="1195" spans="1:35" hidden="1" x14ac:dyDescent="0.25">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row>
    <row r="1196" spans="1:35" hidden="1" x14ac:dyDescent="0.25">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row>
    <row r="1197" spans="1:35" hidden="1" x14ac:dyDescent="0.25">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row>
    <row r="1198" spans="1:35" hidden="1" x14ac:dyDescent="0.25">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row>
    <row r="1199" spans="1:35" hidden="1" x14ac:dyDescent="0.25">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row>
    <row r="1200" spans="1:35" hidden="1" x14ac:dyDescent="0.25">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row>
    <row r="1201" spans="1:35" hidden="1" x14ac:dyDescent="0.25">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row>
    <row r="1202" spans="1:35" hidden="1" x14ac:dyDescent="0.25">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row>
    <row r="1203" spans="1:35" hidden="1" x14ac:dyDescent="0.25">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row>
    <row r="1204" spans="1:35" hidden="1" x14ac:dyDescent="0.25">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row>
    <row r="1205" spans="1:35" hidden="1" x14ac:dyDescent="0.25">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row>
    <row r="1206" spans="1:35" hidden="1" x14ac:dyDescent="0.25">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row>
    <row r="1207" spans="1:35" hidden="1" x14ac:dyDescent="0.25">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row>
    <row r="1208" spans="1:35" hidden="1" x14ac:dyDescent="0.25">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row>
    <row r="1209" spans="1:35" hidden="1" x14ac:dyDescent="0.25">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row>
    <row r="1210" spans="1:35" hidden="1" x14ac:dyDescent="0.25">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row>
    <row r="1211" spans="1:35" hidden="1" x14ac:dyDescent="0.25">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row>
    <row r="1212" spans="1:35" hidden="1" x14ac:dyDescent="0.25">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row>
    <row r="1213" spans="1:35" hidden="1" x14ac:dyDescent="0.25">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row>
    <row r="1214" spans="1:35" hidden="1" x14ac:dyDescent="0.25">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row>
    <row r="1215" spans="1:35" hidden="1" x14ac:dyDescent="0.25">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row>
    <row r="1216" spans="1:35" hidden="1" x14ac:dyDescent="0.25">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row>
    <row r="1217" spans="1:35" hidden="1" x14ac:dyDescent="0.25">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row>
    <row r="1218" spans="1:35" hidden="1" x14ac:dyDescent="0.25">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row>
    <row r="1219" spans="1:35" hidden="1" x14ac:dyDescent="0.25">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row>
    <row r="1220" spans="1:35" hidden="1" x14ac:dyDescent="0.25">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row>
    <row r="1221" spans="1:35" hidden="1" x14ac:dyDescent="0.25">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row>
    <row r="1222" spans="1:35" hidden="1" x14ac:dyDescent="0.25">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row>
    <row r="1223" spans="1:35" hidden="1" x14ac:dyDescent="0.25">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row>
    <row r="1224" spans="1:35" hidden="1" x14ac:dyDescent="0.25">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row>
    <row r="1225" spans="1:35" hidden="1" x14ac:dyDescent="0.25">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row>
    <row r="1226" spans="1:35" hidden="1" x14ac:dyDescent="0.25">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row>
    <row r="1227" spans="1:35" hidden="1" x14ac:dyDescent="0.25">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row>
    <row r="1228" spans="1:35" hidden="1" x14ac:dyDescent="0.25">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row>
    <row r="1229" spans="1:35" hidden="1" x14ac:dyDescent="0.25">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row>
    <row r="1230" spans="1:35" hidden="1" x14ac:dyDescent="0.25">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row>
    <row r="1231" spans="1:35" hidden="1" x14ac:dyDescent="0.25">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row>
    <row r="1232" spans="1:35" hidden="1" x14ac:dyDescent="0.25">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row>
    <row r="1233" spans="1:35" hidden="1" x14ac:dyDescent="0.25">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row>
    <row r="1234" spans="1:35" hidden="1" x14ac:dyDescent="0.25">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row>
    <row r="1235" spans="1:35" hidden="1" x14ac:dyDescent="0.25">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row>
    <row r="1236" spans="1:35" hidden="1" x14ac:dyDescent="0.25">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row>
    <row r="1237" spans="1:35" hidden="1" x14ac:dyDescent="0.25">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row>
    <row r="1238" spans="1:35" hidden="1" x14ac:dyDescent="0.25">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row>
    <row r="1239" spans="1:35" hidden="1" x14ac:dyDescent="0.25">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row>
    <row r="1240" spans="1:35" hidden="1" x14ac:dyDescent="0.25">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row>
    <row r="1241" spans="1:35" hidden="1" x14ac:dyDescent="0.25">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row>
    <row r="1242" spans="1:35" hidden="1" x14ac:dyDescent="0.25">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row>
    <row r="1243" spans="1:35" hidden="1" x14ac:dyDescent="0.25">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row>
    <row r="1244" spans="1:35" hidden="1" x14ac:dyDescent="0.25">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row>
    <row r="1245" spans="1:35" hidden="1" x14ac:dyDescent="0.25">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row>
    <row r="1246" spans="1:35" hidden="1" x14ac:dyDescent="0.25">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row>
    <row r="1247" spans="1:35" hidden="1" x14ac:dyDescent="0.25">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row>
    <row r="1248" spans="1:35" hidden="1" x14ac:dyDescent="0.25">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row>
    <row r="1249" spans="1:35" hidden="1" x14ac:dyDescent="0.25">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row>
    <row r="1250" spans="1:35" hidden="1" x14ac:dyDescent="0.25">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row>
    <row r="1251" spans="1:35" hidden="1" x14ac:dyDescent="0.25">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row>
    <row r="1252" spans="1:35" hidden="1" x14ac:dyDescent="0.25">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row>
    <row r="1253" spans="1:35" hidden="1" x14ac:dyDescent="0.25">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row>
    <row r="1254" spans="1:35" hidden="1" x14ac:dyDescent="0.25">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row>
    <row r="1255" spans="1:35" hidden="1" x14ac:dyDescent="0.25">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row>
    <row r="1256" spans="1:35" hidden="1" x14ac:dyDescent="0.25">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row>
    <row r="1257" spans="1:35" hidden="1" x14ac:dyDescent="0.25">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row>
    <row r="1258" spans="1:35" hidden="1" x14ac:dyDescent="0.25">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row>
    <row r="1259" spans="1:35" hidden="1" x14ac:dyDescent="0.25">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row>
    <row r="1260" spans="1:35" hidden="1" x14ac:dyDescent="0.25">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row>
    <row r="1261" spans="1:35" hidden="1" x14ac:dyDescent="0.25">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row>
    <row r="1262" spans="1:35" hidden="1" x14ac:dyDescent="0.25">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row>
    <row r="1263" spans="1:35" hidden="1" x14ac:dyDescent="0.25">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row>
    <row r="1264" spans="1:35" hidden="1" x14ac:dyDescent="0.25">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row>
    <row r="1265" spans="1:35" hidden="1" x14ac:dyDescent="0.25">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row>
    <row r="1266" spans="1:35" hidden="1" x14ac:dyDescent="0.25">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row>
    <row r="1267" spans="1:35" hidden="1" x14ac:dyDescent="0.25">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row>
    <row r="1268" spans="1:35" hidden="1" x14ac:dyDescent="0.25">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row>
    <row r="1269" spans="1:35" hidden="1" x14ac:dyDescent="0.25">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row>
    <row r="1270" spans="1:35" hidden="1" x14ac:dyDescent="0.25">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row>
    <row r="1271" spans="1:35" hidden="1" x14ac:dyDescent="0.25">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row>
    <row r="1272" spans="1:35" hidden="1" x14ac:dyDescent="0.25">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row>
    <row r="1273" spans="1:35" hidden="1" x14ac:dyDescent="0.25">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row>
    <row r="1274" spans="1:35" hidden="1" x14ac:dyDescent="0.25">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row>
    <row r="1275" spans="1:35" hidden="1" x14ac:dyDescent="0.25">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row>
    <row r="1276" spans="1:35" hidden="1" x14ac:dyDescent="0.25">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row>
    <row r="1277" spans="1:35" hidden="1" x14ac:dyDescent="0.25">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row>
    <row r="1278" spans="1:35" hidden="1" x14ac:dyDescent="0.25">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row>
    <row r="1279" spans="1:35" hidden="1" x14ac:dyDescent="0.25">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row>
    <row r="1280" spans="1:35" hidden="1" x14ac:dyDescent="0.25">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row>
    <row r="1281" spans="1:35" hidden="1" x14ac:dyDescent="0.25">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row>
    <row r="1282" spans="1:35" hidden="1" x14ac:dyDescent="0.25">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row>
    <row r="1283" spans="1:35" hidden="1" x14ac:dyDescent="0.25">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row>
    <row r="1284" spans="1:35" hidden="1" x14ac:dyDescent="0.25">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row>
    <row r="1285" spans="1:35" hidden="1" x14ac:dyDescent="0.25">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row>
    <row r="1286" spans="1:35" hidden="1" x14ac:dyDescent="0.25">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row>
    <row r="1287" spans="1:35" hidden="1" x14ac:dyDescent="0.25">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row>
    <row r="1288" spans="1:35" hidden="1" x14ac:dyDescent="0.25">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row>
    <row r="1289" spans="1:35" hidden="1" x14ac:dyDescent="0.25">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row>
    <row r="1290" spans="1:35" hidden="1" x14ac:dyDescent="0.25">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row>
    <row r="1291" spans="1:35" hidden="1" x14ac:dyDescent="0.25">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row>
    <row r="1292" spans="1:35" hidden="1" x14ac:dyDescent="0.25">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row>
    <row r="1293" spans="1:35" hidden="1" x14ac:dyDescent="0.25">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row>
    <row r="1294" spans="1:35" hidden="1" x14ac:dyDescent="0.25">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row>
    <row r="1295" spans="1:35" hidden="1" x14ac:dyDescent="0.25">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row>
    <row r="1296" spans="1:35" hidden="1" x14ac:dyDescent="0.25">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row>
    <row r="1297" spans="1:35" hidden="1" x14ac:dyDescent="0.25">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row>
    <row r="1298" spans="1:35" hidden="1" x14ac:dyDescent="0.25">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row>
    <row r="1299" spans="1:35" hidden="1" x14ac:dyDescent="0.25">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row>
    <row r="1300" spans="1:35" hidden="1" x14ac:dyDescent="0.25">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row>
    <row r="1301" spans="1:35" hidden="1" x14ac:dyDescent="0.25">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row>
    <row r="1302" spans="1:35" hidden="1" x14ac:dyDescent="0.25">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row>
    <row r="1303" spans="1:35" hidden="1" x14ac:dyDescent="0.25">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row>
    <row r="1304" spans="1:35" hidden="1" x14ac:dyDescent="0.25">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row>
    <row r="1305" spans="1:35" hidden="1" x14ac:dyDescent="0.25">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row>
    <row r="1306" spans="1:35" hidden="1" x14ac:dyDescent="0.25">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row>
    <row r="1307" spans="1:35" hidden="1" x14ac:dyDescent="0.25">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row>
    <row r="1308" spans="1:35" hidden="1" x14ac:dyDescent="0.25">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row>
    <row r="1309" spans="1:35" hidden="1" x14ac:dyDescent="0.25">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row>
    <row r="1310" spans="1:35" hidden="1" x14ac:dyDescent="0.25">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row>
    <row r="1311" spans="1:35" hidden="1" x14ac:dyDescent="0.25">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row>
    <row r="1312" spans="1:35" hidden="1" x14ac:dyDescent="0.25">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row>
    <row r="1313" spans="1:35" hidden="1" x14ac:dyDescent="0.25">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row>
    <row r="1314" spans="1:35" hidden="1" x14ac:dyDescent="0.25">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row>
    <row r="1315" spans="1:35" hidden="1" x14ac:dyDescent="0.25">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row>
    <row r="1316" spans="1:35" hidden="1" x14ac:dyDescent="0.25">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row>
    <row r="1317" spans="1:35" hidden="1" x14ac:dyDescent="0.25">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row>
    <row r="1318" spans="1:35" hidden="1" x14ac:dyDescent="0.25">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row>
    <row r="1319" spans="1:35" hidden="1" x14ac:dyDescent="0.25">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row>
    <row r="1320" spans="1:35" hidden="1" x14ac:dyDescent="0.25">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row>
    <row r="1321" spans="1:35" hidden="1" x14ac:dyDescent="0.25">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row>
    <row r="1322" spans="1:35" hidden="1" x14ac:dyDescent="0.25">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row>
    <row r="1323" spans="1:35" hidden="1" x14ac:dyDescent="0.25">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row>
    <row r="1324" spans="1:35" hidden="1" x14ac:dyDescent="0.25">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row>
    <row r="1325" spans="1:35" hidden="1" x14ac:dyDescent="0.25">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row>
    <row r="1326" spans="1:35" hidden="1" x14ac:dyDescent="0.25">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row>
    <row r="1327" spans="1:35" hidden="1" x14ac:dyDescent="0.25">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row>
    <row r="1328" spans="1:35" hidden="1" x14ac:dyDescent="0.25">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row>
    <row r="1329" spans="1:35" hidden="1" x14ac:dyDescent="0.25">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row>
    <row r="1330" spans="1:35" hidden="1" x14ac:dyDescent="0.25">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row>
    <row r="1331" spans="1:35" hidden="1" x14ac:dyDescent="0.25">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row>
    <row r="1332" spans="1:35" hidden="1" x14ac:dyDescent="0.25">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row>
    <row r="1333" spans="1:35" hidden="1" x14ac:dyDescent="0.25">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row>
    <row r="1334" spans="1:35" hidden="1" x14ac:dyDescent="0.25">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row>
    <row r="1335" spans="1:35" hidden="1" x14ac:dyDescent="0.25">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row>
    <row r="1336" spans="1:35" hidden="1" x14ac:dyDescent="0.25">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row>
    <row r="1337" spans="1:35" hidden="1" x14ac:dyDescent="0.25">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row>
    <row r="1338" spans="1:35" hidden="1" x14ac:dyDescent="0.25">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row>
    <row r="1339" spans="1:35" hidden="1" x14ac:dyDescent="0.25">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row>
    <row r="1340" spans="1:35" hidden="1" x14ac:dyDescent="0.25">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row>
    <row r="1341" spans="1:35" hidden="1" x14ac:dyDescent="0.25">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row>
    <row r="1342" spans="1:35" hidden="1" x14ac:dyDescent="0.25">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row>
    <row r="1343" spans="1:35" hidden="1" x14ac:dyDescent="0.25">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row>
    <row r="1344" spans="1:35" hidden="1" x14ac:dyDescent="0.25">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row>
    <row r="1345" spans="1:35" hidden="1" x14ac:dyDescent="0.25">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row>
    <row r="1346" spans="1:35" hidden="1" x14ac:dyDescent="0.25">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row>
    <row r="1347" spans="1:35" hidden="1" x14ac:dyDescent="0.25">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row>
    <row r="1348" spans="1:35" hidden="1" x14ac:dyDescent="0.25">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row>
    <row r="1349" spans="1:35" hidden="1" x14ac:dyDescent="0.25">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row>
    <row r="1350" spans="1:35" hidden="1" x14ac:dyDescent="0.25">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row>
    <row r="1351" spans="1:35" hidden="1" x14ac:dyDescent="0.25">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row>
    <row r="1352" spans="1:35" hidden="1" x14ac:dyDescent="0.25">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row>
    <row r="1353" spans="1:35" hidden="1" x14ac:dyDescent="0.25">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row>
    <row r="1354" spans="1:35" hidden="1" x14ac:dyDescent="0.25">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row>
    <row r="1355" spans="1:35" hidden="1" x14ac:dyDescent="0.25">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row>
    <row r="1356" spans="1:35" hidden="1" x14ac:dyDescent="0.25">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row>
    <row r="1357" spans="1:35" hidden="1" x14ac:dyDescent="0.25">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row>
    <row r="1358" spans="1:35" hidden="1" x14ac:dyDescent="0.25">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row>
    <row r="1359" spans="1:35" hidden="1" x14ac:dyDescent="0.25">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row>
    <row r="1360" spans="1:35" hidden="1" x14ac:dyDescent="0.25">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row>
    <row r="1361" spans="1:35" hidden="1" x14ac:dyDescent="0.25">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row>
    <row r="1362" spans="1:35" hidden="1" x14ac:dyDescent="0.25">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row>
    <row r="1363" spans="1:35" hidden="1" x14ac:dyDescent="0.25">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row>
    <row r="1364" spans="1:35" hidden="1" x14ac:dyDescent="0.25">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row>
    <row r="1365" spans="1:35" hidden="1" x14ac:dyDescent="0.25">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row>
    <row r="1366" spans="1:35" hidden="1" x14ac:dyDescent="0.25">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row>
    <row r="1367" spans="1:35" hidden="1" x14ac:dyDescent="0.25">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row>
    <row r="1368" spans="1:35" hidden="1" x14ac:dyDescent="0.25">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row>
    <row r="1369" spans="1:35" hidden="1" x14ac:dyDescent="0.25">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row>
    <row r="1370" spans="1:35" hidden="1" x14ac:dyDescent="0.25">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row>
    <row r="1371" spans="1:35" hidden="1" x14ac:dyDescent="0.25">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row>
    <row r="1372" spans="1:35" hidden="1" x14ac:dyDescent="0.25">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row>
    <row r="1373" spans="1:35" hidden="1" x14ac:dyDescent="0.25">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row>
    <row r="1374" spans="1:35" hidden="1" x14ac:dyDescent="0.25">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row>
    <row r="1375" spans="1:35" hidden="1" x14ac:dyDescent="0.25">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row>
    <row r="1376" spans="1:35" hidden="1" x14ac:dyDescent="0.25">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row>
    <row r="1377" spans="1:35" hidden="1" x14ac:dyDescent="0.25">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row>
    <row r="1378" spans="1:35" hidden="1" x14ac:dyDescent="0.25">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row>
    <row r="1379" spans="1:35" hidden="1" x14ac:dyDescent="0.25">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row>
    <row r="1380" spans="1:35" hidden="1" x14ac:dyDescent="0.25">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row>
    <row r="1381" spans="1:35" hidden="1" x14ac:dyDescent="0.25">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row>
    <row r="1382" spans="1:35" hidden="1" x14ac:dyDescent="0.25">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row>
    <row r="1383" spans="1:35" hidden="1" x14ac:dyDescent="0.25">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row>
    <row r="1384" spans="1:35" hidden="1" x14ac:dyDescent="0.25">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row>
    <row r="1385" spans="1:35" hidden="1" x14ac:dyDescent="0.25">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row>
    <row r="1386" spans="1:35" hidden="1" x14ac:dyDescent="0.25">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row>
    <row r="1387" spans="1:35" hidden="1" x14ac:dyDescent="0.25">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row>
    <row r="1388" spans="1:35" hidden="1" x14ac:dyDescent="0.25">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row>
    <row r="1389" spans="1:35" hidden="1" x14ac:dyDescent="0.25">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row>
    <row r="1390" spans="1:35" hidden="1" x14ac:dyDescent="0.25">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row>
    <row r="1391" spans="1:35" hidden="1" x14ac:dyDescent="0.25">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row>
    <row r="1392" spans="1:35" hidden="1" x14ac:dyDescent="0.25">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row>
    <row r="1393" spans="1:35" hidden="1" x14ac:dyDescent="0.25">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row>
    <row r="1394" spans="1:35" hidden="1" x14ac:dyDescent="0.25">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row>
    <row r="1395" spans="1:35" hidden="1" x14ac:dyDescent="0.25">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row>
    <row r="1396" spans="1:35" hidden="1" x14ac:dyDescent="0.25">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row>
    <row r="1397" spans="1:35" hidden="1" x14ac:dyDescent="0.25">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row>
    <row r="1398" spans="1:35" hidden="1" x14ac:dyDescent="0.25">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row>
    <row r="1399" spans="1:35" hidden="1" x14ac:dyDescent="0.25">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row>
    <row r="1400" spans="1:35" hidden="1" x14ac:dyDescent="0.25">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row>
    <row r="1401" spans="1:35" hidden="1" x14ac:dyDescent="0.25">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row>
    <row r="1402" spans="1:35" hidden="1" x14ac:dyDescent="0.25">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row>
    <row r="1403" spans="1:35" hidden="1" x14ac:dyDescent="0.25">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row>
    <row r="1404" spans="1:35" hidden="1" x14ac:dyDescent="0.25">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row>
    <row r="1405" spans="1:35" hidden="1" x14ac:dyDescent="0.25">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row>
    <row r="1406" spans="1:35" hidden="1" x14ac:dyDescent="0.25">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row>
    <row r="1407" spans="1:35" hidden="1" x14ac:dyDescent="0.25">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row>
    <row r="1408" spans="1:35" hidden="1" x14ac:dyDescent="0.25">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row>
    <row r="1409" spans="1:35" hidden="1" x14ac:dyDescent="0.25">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row>
    <row r="1410" spans="1:35" hidden="1" x14ac:dyDescent="0.25">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row>
    <row r="1411" spans="1:35" hidden="1" x14ac:dyDescent="0.25">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row>
    <row r="1412" spans="1:35" hidden="1" x14ac:dyDescent="0.25">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row>
    <row r="1413" spans="1:35" hidden="1" x14ac:dyDescent="0.25">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row>
    <row r="1414" spans="1:35" hidden="1" x14ac:dyDescent="0.25">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row>
    <row r="1415" spans="1:35" hidden="1" x14ac:dyDescent="0.25">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row>
    <row r="1416" spans="1:35" hidden="1" x14ac:dyDescent="0.25">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row>
    <row r="1417" spans="1:35" hidden="1" x14ac:dyDescent="0.25">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row>
    <row r="1418" spans="1:35" hidden="1" x14ac:dyDescent="0.25">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row>
    <row r="1419" spans="1:35" hidden="1" x14ac:dyDescent="0.25">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row>
    <row r="1420" spans="1:35" hidden="1" x14ac:dyDescent="0.25">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row>
    <row r="1421" spans="1:35" hidden="1" x14ac:dyDescent="0.25">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row>
    <row r="1422" spans="1:35" hidden="1" x14ac:dyDescent="0.25">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row>
    <row r="1423" spans="1:35" hidden="1" x14ac:dyDescent="0.25">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row>
    <row r="1424" spans="1:35" hidden="1" x14ac:dyDescent="0.25">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row>
    <row r="1425" spans="1:35" hidden="1" x14ac:dyDescent="0.25">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row>
    <row r="1426" spans="1:35" hidden="1" x14ac:dyDescent="0.25">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row>
    <row r="1427" spans="1:35" hidden="1" x14ac:dyDescent="0.25">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row>
    <row r="1428" spans="1:35" hidden="1" x14ac:dyDescent="0.25">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row>
    <row r="1429" spans="1:35" hidden="1" x14ac:dyDescent="0.25">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row>
    <row r="1430" spans="1:35" hidden="1" x14ac:dyDescent="0.25">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row>
    <row r="1431" spans="1:35" hidden="1" x14ac:dyDescent="0.25">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row>
    <row r="1432" spans="1:35" hidden="1" x14ac:dyDescent="0.25">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row>
    <row r="1433" spans="1:35" hidden="1" x14ac:dyDescent="0.25">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row>
    <row r="1434" spans="1:35" hidden="1" x14ac:dyDescent="0.25">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row>
    <row r="1435" spans="1:35" hidden="1" x14ac:dyDescent="0.25">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row>
    <row r="1436" spans="1:35" hidden="1" x14ac:dyDescent="0.25">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row>
    <row r="1437" spans="1:35" hidden="1" x14ac:dyDescent="0.25">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row>
    <row r="1438" spans="1:35" hidden="1" x14ac:dyDescent="0.25">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row>
    <row r="1439" spans="1:35" hidden="1" x14ac:dyDescent="0.25">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row>
    <row r="1440" spans="1:35" hidden="1" x14ac:dyDescent="0.25">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row>
    <row r="1441" spans="1:35" hidden="1" x14ac:dyDescent="0.25">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row>
    <row r="1442" spans="1:35" hidden="1" x14ac:dyDescent="0.25">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row>
    <row r="1443" spans="1:35" hidden="1" x14ac:dyDescent="0.25">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row>
    <row r="1444" spans="1:35" hidden="1" x14ac:dyDescent="0.25">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row>
    <row r="1445" spans="1:35" hidden="1" x14ac:dyDescent="0.25">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row>
    <row r="1446" spans="1:35" hidden="1" x14ac:dyDescent="0.25">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row>
    <row r="1447" spans="1:35" hidden="1" x14ac:dyDescent="0.25">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row>
    <row r="1448" spans="1:35" hidden="1" x14ac:dyDescent="0.25">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row>
    <row r="1449" spans="1:35" hidden="1" x14ac:dyDescent="0.25">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row>
    <row r="1450" spans="1:35" hidden="1" x14ac:dyDescent="0.25">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row>
    <row r="1451" spans="1:35" hidden="1" x14ac:dyDescent="0.25">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row>
    <row r="1452" spans="1:35" hidden="1" x14ac:dyDescent="0.25">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row>
    <row r="1453" spans="1:35" hidden="1" x14ac:dyDescent="0.25">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row>
    <row r="1454" spans="1:35" hidden="1" x14ac:dyDescent="0.25">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row>
    <row r="1455" spans="1:35" hidden="1" x14ac:dyDescent="0.25">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row>
    <row r="1456" spans="1:35" hidden="1" x14ac:dyDescent="0.25">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row>
    <row r="1457" spans="1:35" hidden="1" x14ac:dyDescent="0.25">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row>
    <row r="1458" spans="1:35" hidden="1" x14ac:dyDescent="0.25">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row>
    <row r="1459" spans="1:35" hidden="1" x14ac:dyDescent="0.25">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row>
    <row r="1460" spans="1:35" hidden="1" x14ac:dyDescent="0.25">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row>
    <row r="1461" spans="1:35" hidden="1" x14ac:dyDescent="0.25">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row>
    <row r="1462" spans="1:35" hidden="1" x14ac:dyDescent="0.25">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row>
    <row r="1463" spans="1:35" hidden="1" x14ac:dyDescent="0.25">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row>
    <row r="1464" spans="1:35" hidden="1" x14ac:dyDescent="0.25">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row>
    <row r="1465" spans="1:35" hidden="1" x14ac:dyDescent="0.25">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row>
    <row r="1466" spans="1:35" hidden="1" x14ac:dyDescent="0.25">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row>
    <row r="1467" spans="1:35" hidden="1" x14ac:dyDescent="0.25">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row>
    <row r="1468" spans="1:35" hidden="1" x14ac:dyDescent="0.25">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row>
    <row r="1469" spans="1:35" hidden="1" x14ac:dyDescent="0.25">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row>
    <row r="1470" spans="1:35" hidden="1" x14ac:dyDescent="0.25">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row>
    <row r="1471" spans="1:35" hidden="1" x14ac:dyDescent="0.25">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row>
    <row r="1472" spans="1:35" hidden="1" x14ac:dyDescent="0.25">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row>
    <row r="1473" spans="1:35" hidden="1" x14ac:dyDescent="0.25">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row>
    <row r="1474" spans="1:35" hidden="1" x14ac:dyDescent="0.25">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row>
    <row r="1475" spans="1:35" hidden="1" x14ac:dyDescent="0.25">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row>
    <row r="1476" spans="1:35" hidden="1" x14ac:dyDescent="0.25">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row>
    <row r="1477" spans="1:35" hidden="1" x14ac:dyDescent="0.25">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row>
    <row r="1478" spans="1:35" hidden="1" x14ac:dyDescent="0.25">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row>
    <row r="1479" spans="1:35" hidden="1" x14ac:dyDescent="0.25">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row>
    <row r="1480" spans="1:35" hidden="1" x14ac:dyDescent="0.25">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row>
    <row r="1481" spans="1:35" hidden="1" x14ac:dyDescent="0.25">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row>
    <row r="1482" spans="1:35" hidden="1" x14ac:dyDescent="0.25">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row>
    <row r="1483" spans="1:35" hidden="1" x14ac:dyDescent="0.25">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row>
    <row r="1484" spans="1:35" hidden="1" x14ac:dyDescent="0.25">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row>
    <row r="1485" spans="1:35" hidden="1" x14ac:dyDescent="0.25">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row>
    <row r="1486" spans="1:35" hidden="1" x14ac:dyDescent="0.25">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row>
    <row r="1487" spans="1:35" hidden="1" x14ac:dyDescent="0.25">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row>
    <row r="1488" spans="1:35" hidden="1" x14ac:dyDescent="0.25">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row>
    <row r="1489" spans="1:35" hidden="1" x14ac:dyDescent="0.25">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row>
    <row r="1490" spans="1:35" hidden="1" x14ac:dyDescent="0.25">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row>
    <row r="1491" spans="1:35" hidden="1" x14ac:dyDescent="0.25">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row>
    <row r="1492" spans="1:35" hidden="1" x14ac:dyDescent="0.25">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row>
    <row r="1493" spans="1:35" hidden="1" x14ac:dyDescent="0.25">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row>
    <row r="1494" spans="1:35" hidden="1" x14ac:dyDescent="0.25">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row>
    <row r="1495" spans="1:35" hidden="1" x14ac:dyDescent="0.25">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row>
    <row r="1496" spans="1:35" hidden="1" x14ac:dyDescent="0.25">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row>
    <row r="1497" spans="1:35" hidden="1" x14ac:dyDescent="0.25">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row>
    <row r="1498" spans="1:35" hidden="1" x14ac:dyDescent="0.25">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row>
    <row r="1499" spans="1:35" hidden="1" x14ac:dyDescent="0.25">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row>
    <row r="1500" spans="1:35" hidden="1" x14ac:dyDescent="0.25">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row>
    <row r="1501" spans="1:35" hidden="1" x14ac:dyDescent="0.25">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row>
    <row r="1502" spans="1:35" hidden="1" x14ac:dyDescent="0.25">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row>
    <row r="1503" spans="1:35" hidden="1" x14ac:dyDescent="0.25">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row>
    <row r="1504" spans="1:35" hidden="1" x14ac:dyDescent="0.25">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row>
    <row r="1505" spans="1:35" hidden="1" x14ac:dyDescent="0.25">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row>
    <row r="1506" spans="1:35" hidden="1" x14ac:dyDescent="0.25">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row>
    <row r="1507" spans="1:35" hidden="1" x14ac:dyDescent="0.25">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row>
    <row r="1508" spans="1:35" hidden="1" x14ac:dyDescent="0.25">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row>
    <row r="1509" spans="1:35" hidden="1" x14ac:dyDescent="0.25">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row>
    <row r="1510" spans="1:35" hidden="1" x14ac:dyDescent="0.25">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row>
    <row r="1511" spans="1:35" hidden="1" x14ac:dyDescent="0.25">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row>
    <row r="1512" spans="1:35" hidden="1" x14ac:dyDescent="0.25">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row>
    <row r="1513" spans="1:35" hidden="1" x14ac:dyDescent="0.25">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row>
    <row r="1514" spans="1:35" hidden="1" x14ac:dyDescent="0.25">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row>
    <row r="1515" spans="1:35" hidden="1" x14ac:dyDescent="0.25">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row>
    <row r="1516" spans="1:35" hidden="1" x14ac:dyDescent="0.25">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row>
    <row r="1517" spans="1:35" hidden="1" x14ac:dyDescent="0.25">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row>
    <row r="1518" spans="1:35" hidden="1" x14ac:dyDescent="0.25">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row>
    <row r="1519" spans="1:35" hidden="1" x14ac:dyDescent="0.25">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row>
    <row r="1520" spans="1:35" hidden="1" x14ac:dyDescent="0.25">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row>
    <row r="1521" spans="1:35" hidden="1" x14ac:dyDescent="0.25">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row>
    <row r="1522" spans="1:35" hidden="1" x14ac:dyDescent="0.25">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row>
    <row r="1523" spans="1:35" hidden="1" x14ac:dyDescent="0.25">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row>
    <row r="1524" spans="1:35" hidden="1" x14ac:dyDescent="0.25">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row>
    <row r="1525" spans="1:35" hidden="1" x14ac:dyDescent="0.25">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row>
    <row r="1526" spans="1:35" hidden="1" x14ac:dyDescent="0.25">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row>
    <row r="1527" spans="1:35" hidden="1" x14ac:dyDescent="0.25">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row>
    <row r="1528" spans="1:35" hidden="1" x14ac:dyDescent="0.25">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row>
    <row r="1529" spans="1:35" hidden="1" x14ac:dyDescent="0.25">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row>
    <row r="1530" spans="1:35" hidden="1" x14ac:dyDescent="0.25">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row>
    <row r="1531" spans="1:35" hidden="1" x14ac:dyDescent="0.25">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row>
    <row r="1532" spans="1:35" hidden="1" x14ac:dyDescent="0.25">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row>
    <row r="1533" spans="1:35" hidden="1" x14ac:dyDescent="0.25">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row>
    <row r="1534" spans="1:35" hidden="1" x14ac:dyDescent="0.25">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row>
    <row r="1535" spans="1:35" hidden="1" x14ac:dyDescent="0.25">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row>
    <row r="1536" spans="1:35" hidden="1" x14ac:dyDescent="0.25">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row>
    <row r="1537" spans="1:35" hidden="1" x14ac:dyDescent="0.25">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row>
    <row r="1538" spans="1:35" hidden="1" x14ac:dyDescent="0.25">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row>
    <row r="1539" spans="1:35" hidden="1" x14ac:dyDescent="0.25">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row>
    <row r="1540" spans="1:35" hidden="1" x14ac:dyDescent="0.25">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row>
    <row r="1541" spans="1:35" hidden="1" x14ac:dyDescent="0.25">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row>
    <row r="1542" spans="1:35" hidden="1" x14ac:dyDescent="0.25">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row>
    <row r="1543" spans="1:35" hidden="1" x14ac:dyDescent="0.25">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row>
    <row r="1544" spans="1:35" hidden="1" x14ac:dyDescent="0.25">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row>
    <row r="1545" spans="1:35" hidden="1" x14ac:dyDescent="0.25">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row>
    <row r="1546" spans="1:35" hidden="1" x14ac:dyDescent="0.25">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row>
    <row r="1547" spans="1:35" hidden="1" x14ac:dyDescent="0.25">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row>
    <row r="1548" spans="1:35" hidden="1" x14ac:dyDescent="0.25">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row>
    <row r="1549" spans="1:35" hidden="1" x14ac:dyDescent="0.25">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row>
    <row r="1550" spans="1:35" hidden="1" x14ac:dyDescent="0.25">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row>
    <row r="1551" spans="1:35" hidden="1" x14ac:dyDescent="0.25">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row>
    <row r="1552" spans="1:35" hidden="1" x14ac:dyDescent="0.25">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row>
    <row r="1553" spans="1:35" hidden="1" x14ac:dyDescent="0.25">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row>
    <row r="1554" spans="1:35" hidden="1" x14ac:dyDescent="0.25">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row>
    <row r="1555" spans="1:35" hidden="1" x14ac:dyDescent="0.25">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row>
    <row r="1556" spans="1:35" hidden="1" x14ac:dyDescent="0.25">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row>
    <row r="1557" spans="1:35" hidden="1" x14ac:dyDescent="0.25">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row>
    <row r="1558" spans="1:35" hidden="1" x14ac:dyDescent="0.25">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row>
    <row r="1559" spans="1:35" hidden="1" x14ac:dyDescent="0.25">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row>
    <row r="1560" spans="1:35" hidden="1" x14ac:dyDescent="0.25">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row>
    <row r="1561" spans="1:35" hidden="1" x14ac:dyDescent="0.25">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row>
    <row r="1562" spans="1:35" hidden="1" x14ac:dyDescent="0.25">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row>
    <row r="1563" spans="1:35" hidden="1" x14ac:dyDescent="0.25">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row>
    <row r="1564" spans="1:35" hidden="1" x14ac:dyDescent="0.25">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row>
    <row r="1565" spans="1:35" hidden="1" x14ac:dyDescent="0.25">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row>
    <row r="1566" spans="1:35" hidden="1" x14ac:dyDescent="0.25">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row>
    <row r="1567" spans="1:35" hidden="1" x14ac:dyDescent="0.25">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row>
    <row r="1568" spans="1:35" hidden="1" x14ac:dyDescent="0.25">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row>
    <row r="1569" spans="1:35" hidden="1" x14ac:dyDescent="0.25">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row>
    <row r="1570" spans="1:35" hidden="1" x14ac:dyDescent="0.25">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row>
    <row r="1571" spans="1:35" hidden="1" x14ac:dyDescent="0.25">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row>
    <row r="1572" spans="1:35" hidden="1" x14ac:dyDescent="0.25">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row>
    <row r="1573" spans="1:35" hidden="1" x14ac:dyDescent="0.25">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row>
    <row r="1574" spans="1:35" hidden="1" x14ac:dyDescent="0.25">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row>
    <row r="1575" spans="1:35" hidden="1" x14ac:dyDescent="0.25">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row>
    <row r="1576" spans="1:35" hidden="1" x14ac:dyDescent="0.25">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row>
    <row r="1577" spans="1:35" hidden="1" x14ac:dyDescent="0.25">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row>
    <row r="1578" spans="1:35" hidden="1" x14ac:dyDescent="0.25">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row>
    <row r="1579" spans="1:35" hidden="1" x14ac:dyDescent="0.25">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row>
    <row r="1580" spans="1:35" hidden="1" x14ac:dyDescent="0.25">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row>
    <row r="1581" spans="1:35" hidden="1" x14ac:dyDescent="0.25">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row>
    <row r="1582" spans="1:35" hidden="1" x14ac:dyDescent="0.25">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row>
    <row r="1583" spans="1:35" hidden="1" x14ac:dyDescent="0.25">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row>
    <row r="1584" spans="1:35" hidden="1" x14ac:dyDescent="0.25">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row>
    <row r="1585" spans="1:35" hidden="1" x14ac:dyDescent="0.25">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row>
    <row r="1586" spans="1:35" hidden="1" x14ac:dyDescent="0.25">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row>
    <row r="1587" spans="1:35" hidden="1" x14ac:dyDescent="0.25">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row>
    <row r="1588" spans="1:35" hidden="1" x14ac:dyDescent="0.25">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row>
    <row r="1589" spans="1:35" hidden="1" x14ac:dyDescent="0.25">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row>
    <row r="1590" spans="1:35" hidden="1" x14ac:dyDescent="0.25">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row>
    <row r="1591" spans="1:35" hidden="1" x14ac:dyDescent="0.25">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row>
    <row r="1592" spans="1:35" hidden="1" x14ac:dyDescent="0.25">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row>
    <row r="1593" spans="1:35" hidden="1" x14ac:dyDescent="0.25">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row>
    <row r="1594" spans="1:35" hidden="1" x14ac:dyDescent="0.25">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row>
    <row r="1595" spans="1:35" hidden="1" x14ac:dyDescent="0.25">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row>
    <row r="1596" spans="1:35" hidden="1" x14ac:dyDescent="0.25">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row>
    <row r="1597" spans="1:35" hidden="1" x14ac:dyDescent="0.25">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row>
    <row r="1598" spans="1:35" hidden="1" x14ac:dyDescent="0.25">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row>
    <row r="1599" spans="1:35" hidden="1" x14ac:dyDescent="0.25">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row>
    <row r="1600" spans="1:35" hidden="1" x14ac:dyDescent="0.25">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row>
    <row r="1601" spans="1:35" hidden="1" x14ac:dyDescent="0.25">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row>
    <row r="1602" spans="1:35" hidden="1" x14ac:dyDescent="0.25">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row>
    <row r="1603" spans="1:35" hidden="1" x14ac:dyDescent="0.25">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row>
    <row r="1604" spans="1:35" hidden="1" x14ac:dyDescent="0.25">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row>
    <row r="1605" spans="1:35" hidden="1" x14ac:dyDescent="0.25">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row>
    <row r="1606" spans="1:35" hidden="1" x14ac:dyDescent="0.25">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row>
    <row r="1607" spans="1:35" hidden="1" x14ac:dyDescent="0.25">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row>
    <row r="1608" spans="1:35" hidden="1" x14ac:dyDescent="0.25">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row>
    <row r="1609" spans="1:35" hidden="1" x14ac:dyDescent="0.25">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row>
    <row r="1610" spans="1:35" hidden="1" x14ac:dyDescent="0.25">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row>
    <row r="1611" spans="1:35" hidden="1" x14ac:dyDescent="0.25">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row>
    <row r="1612" spans="1:35" hidden="1" x14ac:dyDescent="0.25">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row>
    <row r="1613" spans="1:35" hidden="1" x14ac:dyDescent="0.25">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row>
    <row r="1614" spans="1:35" hidden="1" x14ac:dyDescent="0.25">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row>
    <row r="1615" spans="1:35" hidden="1" x14ac:dyDescent="0.25">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row>
    <row r="1616" spans="1:35" hidden="1" x14ac:dyDescent="0.25">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row>
    <row r="1617" spans="1:35" hidden="1" x14ac:dyDescent="0.25">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row>
    <row r="1618" spans="1:35" hidden="1" x14ac:dyDescent="0.25">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row>
    <row r="1619" spans="1:35" hidden="1" x14ac:dyDescent="0.25">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row>
    <row r="1620" spans="1:35" hidden="1" x14ac:dyDescent="0.25">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row>
    <row r="1621" spans="1:35" hidden="1" x14ac:dyDescent="0.25">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row>
    <row r="1622" spans="1:35" hidden="1" x14ac:dyDescent="0.25">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row>
    <row r="1623" spans="1:35" hidden="1" x14ac:dyDescent="0.25">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row>
    <row r="1624" spans="1:35" hidden="1" x14ac:dyDescent="0.25">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row>
    <row r="1625" spans="1:35" hidden="1" x14ac:dyDescent="0.25">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row>
    <row r="1626" spans="1:35" hidden="1" x14ac:dyDescent="0.25">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row>
    <row r="1627" spans="1:35" hidden="1" x14ac:dyDescent="0.25">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row>
    <row r="1628" spans="1:35" hidden="1" x14ac:dyDescent="0.25">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row>
    <row r="1629" spans="1:35" hidden="1" x14ac:dyDescent="0.25">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row>
    <row r="1630" spans="1:35" hidden="1" x14ac:dyDescent="0.25">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row>
    <row r="1631" spans="1:35" hidden="1" x14ac:dyDescent="0.25">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row>
    <row r="1632" spans="1:35" hidden="1" x14ac:dyDescent="0.25">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row>
    <row r="1633" spans="1:35" hidden="1" x14ac:dyDescent="0.25">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row>
    <row r="1634" spans="1:35" hidden="1" x14ac:dyDescent="0.25">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row>
    <row r="1635" spans="1:35" hidden="1" x14ac:dyDescent="0.25">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row>
    <row r="1636" spans="1:35" hidden="1" x14ac:dyDescent="0.25">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row>
    <row r="1637" spans="1:35" hidden="1" x14ac:dyDescent="0.25">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row>
    <row r="1638" spans="1:35" hidden="1" x14ac:dyDescent="0.25">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row>
    <row r="1639" spans="1:35" hidden="1" x14ac:dyDescent="0.25">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row>
    <row r="1640" spans="1:35" hidden="1" x14ac:dyDescent="0.25">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row>
    <row r="1641" spans="1:35" hidden="1" x14ac:dyDescent="0.25">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row>
    <row r="1642" spans="1:35" hidden="1" x14ac:dyDescent="0.25">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row>
    <row r="1643" spans="1:35" hidden="1" x14ac:dyDescent="0.25">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row>
    <row r="1644" spans="1:35" hidden="1" x14ac:dyDescent="0.25">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row>
    <row r="1645" spans="1:35" hidden="1" x14ac:dyDescent="0.25">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row>
    <row r="1646" spans="1:35" hidden="1" x14ac:dyDescent="0.25">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row>
    <row r="1647" spans="1:35" hidden="1" x14ac:dyDescent="0.25">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row>
    <row r="1648" spans="1:35" hidden="1" x14ac:dyDescent="0.25">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row>
    <row r="1649" spans="1:35" hidden="1" x14ac:dyDescent="0.25">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row>
    <row r="1650" spans="1:35" hidden="1" x14ac:dyDescent="0.25">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row>
    <row r="1651" spans="1:35" hidden="1" x14ac:dyDescent="0.25">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row>
    <row r="1652" spans="1:35" hidden="1" x14ac:dyDescent="0.25">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row>
    <row r="1653" spans="1:35" hidden="1" x14ac:dyDescent="0.25">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row>
    <row r="1654" spans="1:35" hidden="1" x14ac:dyDescent="0.25">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row>
    <row r="1655" spans="1:35" hidden="1" x14ac:dyDescent="0.25">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row>
    <row r="1656" spans="1:35" hidden="1" x14ac:dyDescent="0.25">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row>
    <row r="1657" spans="1:35" hidden="1" x14ac:dyDescent="0.25">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row>
    <row r="1658" spans="1:35" hidden="1" x14ac:dyDescent="0.25">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row>
    <row r="1659" spans="1:35" hidden="1" x14ac:dyDescent="0.25">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row>
    <row r="1660" spans="1:35" hidden="1" x14ac:dyDescent="0.25">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row>
    <row r="1661" spans="1:35" hidden="1" x14ac:dyDescent="0.25">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row>
    <row r="1662" spans="1:35" hidden="1" x14ac:dyDescent="0.25">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row>
    <row r="1663" spans="1:35" hidden="1" x14ac:dyDescent="0.25">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row>
    <row r="1664" spans="1:35" hidden="1" x14ac:dyDescent="0.25">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row>
    <row r="1665" spans="1:35" hidden="1" x14ac:dyDescent="0.25">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row>
    <row r="1666" spans="1:35" hidden="1" x14ac:dyDescent="0.25">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row>
    <row r="1667" spans="1:35" hidden="1" x14ac:dyDescent="0.25">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row>
    <row r="1668" spans="1:35" hidden="1" x14ac:dyDescent="0.25">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row>
    <row r="1669" spans="1:35" hidden="1" x14ac:dyDescent="0.25">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row>
    <row r="1670" spans="1:35" hidden="1" x14ac:dyDescent="0.25">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row>
    <row r="1671" spans="1:35" hidden="1" x14ac:dyDescent="0.25">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2"/>
      <c r="AF1671" s="2"/>
      <c r="AG1671" s="2"/>
      <c r="AH1671" s="2"/>
      <c r="AI1671" s="2"/>
    </row>
    <row r="1672" spans="1:35" hidden="1" x14ac:dyDescent="0.25">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row>
    <row r="1673" spans="1:35" hidden="1" x14ac:dyDescent="0.25">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2"/>
      <c r="AF1673" s="2"/>
      <c r="AG1673" s="2"/>
      <c r="AH1673" s="2"/>
      <c r="AI1673" s="2"/>
    </row>
    <row r="1674" spans="1:35" hidden="1" x14ac:dyDescent="0.25">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row>
    <row r="1675" spans="1:35" hidden="1" x14ac:dyDescent="0.25">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row>
    <row r="1676" spans="1:35" hidden="1" x14ac:dyDescent="0.25">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row>
    <row r="1677" spans="1:35" hidden="1" x14ac:dyDescent="0.25">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row>
    <row r="1678" spans="1:35" hidden="1" x14ac:dyDescent="0.25">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2"/>
      <c r="AF1678" s="2"/>
      <c r="AG1678" s="2"/>
      <c r="AH1678" s="2"/>
      <c r="AI1678" s="2"/>
    </row>
    <row r="1679" spans="1:35" hidden="1" x14ac:dyDescent="0.25">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2"/>
      <c r="AF1679" s="2"/>
      <c r="AG1679" s="2"/>
      <c r="AH1679" s="2"/>
      <c r="AI1679" s="2"/>
    </row>
    <row r="1680" spans="1:35" hidden="1" x14ac:dyDescent="0.25">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row>
    <row r="1681" spans="1:35" hidden="1" x14ac:dyDescent="0.25">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2"/>
      <c r="AF1681" s="2"/>
      <c r="AG1681" s="2"/>
      <c r="AH1681" s="2"/>
      <c r="AI1681" s="2"/>
    </row>
    <row r="1682" spans="1:35" hidden="1" x14ac:dyDescent="0.25">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c r="AD1682" s="2"/>
      <c r="AE1682" s="2"/>
      <c r="AF1682" s="2"/>
      <c r="AG1682" s="2"/>
      <c r="AH1682" s="2"/>
      <c r="AI1682" s="2"/>
    </row>
    <row r="1683" spans="1:35" hidden="1" x14ac:dyDescent="0.25">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2"/>
    </row>
    <row r="1684" spans="1:35" hidden="1" x14ac:dyDescent="0.25">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2"/>
      <c r="AF1684" s="2"/>
      <c r="AG1684" s="2"/>
      <c r="AH1684" s="2"/>
      <c r="AI1684" s="2"/>
    </row>
    <row r="1685" spans="1:35" hidden="1" x14ac:dyDescent="0.25">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row>
    <row r="1686" spans="1:35" hidden="1" x14ac:dyDescent="0.25">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c r="AD1686" s="2"/>
      <c r="AE1686" s="2"/>
      <c r="AF1686" s="2"/>
      <c r="AG1686" s="2"/>
      <c r="AH1686" s="2"/>
      <c r="AI1686" s="2"/>
    </row>
    <row r="1687" spans="1:35" hidden="1" x14ac:dyDescent="0.25">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c r="AD1687" s="2"/>
      <c r="AE1687" s="2"/>
      <c r="AF1687" s="2"/>
      <c r="AG1687" s="2"/>
      <c r="AH1687" s="2"/>
      <c r="AI1687" s="2"/>
    </row>
    <row r="1688" spans="1:35" hidden="1" x14ac:dyDescent="0.25">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c r="AD1688" s="2"/>
      <c r="AE1688" s="2"/>
      <c r="AF1688" s="2"/>
      <c r="AG1688" s="2"/>
      <c r="AH1688" s="2"/>
      <c r="AI1688" s="2"/>
    </row>
    <row r="1689" spans="1:35" hidden="1" x14ac:dyDescent="0.25">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2"/>
      <c r="AF1689" s="2"/>
      <c r="AG1689" s="2"/>
      <c r="AH1689" s="2"/>
      <c r="AI1689" s="2"/>
    </row>
    <row r="1690" spans="1:35" hidden="1" x14ac:dyDescent="0.25">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row>
    <row r="1691" spans="1:35" hidden="1" x14ac:dyDescent="0.25">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row>
    <row r="1692" spans="1:35" hidden="1" x14ac:dyDescent="0.25">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c r="AD1692" s="2"/>
      <c r="AE1692" s="2"/>
      <c r="AF1692" s="2"/>
      <c r="AG1692" s="2"/>
      <c r="AH1692" s="2"/>
      <c r="AI1692" s="2"/>
    </row>
    <row r="1693" spans="1:35" hidden="1" x14ac:dyDescent="0.25">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2"/>
    </row>
    <row r="1694" spans="1:35" hidden="1" x14ac:dyDescent="0.25">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c r="AD1694" s="2"/>
      <c r="AE1694" s="2"/>
      <c r="AF1694" s="2"/>
      <c r="AG1694" s="2"/>
      <c r="AH1694" s="2"/>
      <c r="AI1694" s="2"/>
    </row>
    <row r="1695" spans="1:35" hidden="1" x14ac:dyDescent="0.25">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c r="AD1695" s="2"/>
      <c r="AE1695" s="2"/>
      <c r="AF1695" s="2"/>
      <c r="AG1695" s="2"/>
      <c r="AH1695" s="2"/>
      <c r="AI1695" s="2"/>
    </row>
    <row r="1696" spans="1:35" hidden="1" x14ac:dyDescent="0.25">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2"/>
    </row>
    <row r="1697" spans="1:35" hidden="1" x14ac:dyDescent="0.25">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c r="AD1697" s="2"/>
      <c r="AE1697" s="2"/>
      <c r="AF1697" s="2"/>
      <c r="AG1697" s="2"/>
      <c r="AH1697" s="2"/>
      <c r="AI1697" s="2"/>
    </row>
    <row r="1698" spans="1:35" hidden="1" x14ac:dyDescent="0.25">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row>
    <row r="1699" spans="1:35" hidden="1" x14ac:dyDescent="0.25">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2"/>
      <c r="AF1699" s="2"/>
      <c r="AG1699" s="2"/>
      <c r="AH1699" s="2"/>
      <c r="AI1699" s="2"/>
    </row>
    <row r="1700" spans="1:35" hidden="1" x14ac:dyDescent="0.25">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row>
    <row r="1701" spans="1:35" hidden="1" x14ac:dyDescent="0.25">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row>
    <row r="1702" spans="1:35" hidden="1" x14ac:dyDescent="0.25">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row>
    <row r="1703" spans="1:35" hidden="1" x14ac:dyDescent="0.25">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row>
    <row r="1704" spans="1:35" hidden="1" x14ac:dyDescent="0.25">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row>
    <row r="1705" spans="1:35" hidden="1" x14ac:dyDescent="0.25">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row>
    <row r="1706" spans="1:35" hidden="1" x14ac:dyDescent="0.25">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row>
    <row r="1707" spans="1:35" hidden="1" x14ac:dyDescent="0.25">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row>
    <row r="1708" spans="1:35" hidden="1" x14ac:dyDescent="0.25">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row>
    <row r="1709" spans="1:35" hidden="1" x14ac:dyDescent="0.25">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row>
    <row r="1710" spans="1:35" hidden="1" x14ac:dyDescent="0.25">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row>
    <row r="1711" spans="1:35" hidden="1" x14ac:dyDescent="0.25">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2"/>
      <c r="AF1711" s="2"/>
      <c r="AG1711" s="2"/>
      <c r="AH1711" s="2"/>
      <c r="AI1711" s="2"/>
    </row>
    <row r="1712" spans="1:35" hidden="1" x14ac:dyDescent="0.25">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2"/>
      <c r="AF1712" s="2"/>
      <c r="AG1712" s="2"/>
      <c r="AH1712" s="2"/>
      <c r="AI1712" s="2"/>
    </row>
    <row r="1713" spans="1:35" hidden="1" x14ac:dyDescent="0.25">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row>
    <row r="1714" spans="1:35" hidden="1" x14ac:dyDescent="0.25">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2"/>
      <c r="AF1714" s="2"/>
      <c r="AG1714" s="2"/>
      <c r="AH1714" s="2"/>
      <c r="AI1714" s="2"/>
    </row>
    <row r="1715" spans="1:35" hidden="1" x14ac:dyDescent="0.25">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row>
    <row r="1716" spans="1:35" hidden="1" x14ac:dyDescent="0.25">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2"/>
      <c r="AF1716" s="2"/>
      <c r="AG1716" s="2"/>
      <c r="AH1716" s="2"/>
      <c r="AI1716" s="2"/>
    </row>
    <row r="1717" spans="1:35" hidden="1" x14ac:dyDescent="0.25">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2"/>
      <c r="AF1717" s="2"/>
      <c r="AG1717" s="2"/>
      <c r="AH1717" s="2"/>
      <c r="AI1717" s="2"/>
    </row>
    <row r="1718" spans="1:35" hidden="1" x14ac:dyDescent="0.25">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row>
    <row r="1719" spans="1:35" hidden="1" x14ac:dyDescent="0.25">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row>
    <row r="1720" spans="1:35" hidden="1" x14ac:dyDescent="0.25">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row>
    <row r="1721" spans="1:35" hidden="1" x14ac:dyDescent="0.25">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row>
    <row r="1722" spans="1:35" hidden="1" x14ac:dyDescent="0.25">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row>
    <row r="1723" spans="1:35" hidden="1" x14ac:dyDescent="0.25">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row>
    <row r="1724" spans="1:35" hidden="1" x14ac:dyDescent="0.25">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row>
    <row r="1725" spans="1:35" hidden="1" x14ac:dyDescent="0.25">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row>
    <row r="1726" spans="1:35" hidden="1" x14ac:dyDescent="0.25">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row>
    <row r="1727" spans="1:35" hidden="1" x14ac:dyDescent="0.25">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row>
    <row r="1728" spans="1:35" hidden="1" x14ac:dyDescent="0.25">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row>
    <row r="1729" spans="1:35" hidden="1" x14ac:dyDescent="0.25">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2"/>
      <c r="AF1729" s="2"/>
      <c r="AG1729" s="2"/>
      <c r="AH1729" s="2"/>
      <c r="AI1729" s="2"/>
    </row>
    <row r="1730" spans="1:35" hidden="1" x14ac:dyDescent="0.25">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row>
    <row r="1731" spans="1:35" hidden="1" x14ac:dyDescent="0.25">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2"/>
      <c r="AF1731" s="2"/>
      <c r="AG1731" s="2"/>
      <c r="AH1731" s="2"/>
      <c r="AI1731" s="2"/>
    </row>
    <row r="1732" spans="1:35" hidden="1" x14ac:dyDescent="0.25">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row>
    <row r="1733" spans="1:35" hidden="1" x14ac:dyDescent="0.25">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2"/>
      <c r="AF1733" s="2"/>
      <c r="AG1733" s="2"/>
      <c r="AH1733" s="2"/>
      <c r="AI1733" s="2"/>
    </row>
    <row r="1734" spans="1:35" hidden="1" x14ac:dyDescent="0.25">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row>
    <row r="1735" spans="1:35" hidden="1" x14ac:dyDescent="0.25">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2"/>
      <c r="AF1735" s="2"/>
      <c r="AG1735" s="2"/>
      <c r="AH1735" s="2"/>
      <c r="AI1735" s="2"/>
    </row>
    <row r="1736" spans="1:35" hidden="1" x14ac:dyDescent="0.25">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2"/>
      <c r="AF1736" s="2"/>
      <c r="AG1736" s="2"/>
      <c r="AH1736" s="2"/>
      <c r="AI1736" s="2"/>
    </row>
    <row r="1737" spans="1:35" hidden="1" x14ac:dyDescent="0.25">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row>
    <row r="1738" spans="1:35" hidden="1" x14ac:dyDescent="0.25">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2"/>
      <c r="AF1738" s="2"/>
      <c r="AG1738" s="2"/>
      <c r="AH1738" s="2"/>
      <c r="AI1738" s="2"/>
    </row>
    <row r="1739" spans="1:35" hidden="1" x14ac:dyDescent="0.25">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2"/>
      <c r="AF1739" s="2"/>
      <c r="AG1739" s="2"/>
      <c r="AH1739" s="2"/>
      <c r="AI1739" s="2"/>
    </row>
    <row r="1740" spans="1:35" hidden="1" x14ac:dyDescent="0.25">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row>
    <row r="1741" spans="1:35" hidden="1" x14ac:dyDescent="0.25">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row>
    <row r="1742" spans="1:35" hidden="1" x14ac:dyDescent="0.25">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row>
    <row r="1743" spans="1:35" hidden="1" x14ac:dyDescent="0.25">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row>
    <row r="1744" spans="1:35" hidden="1" x14ac:dyDescent="0.25">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row>
    <row r="1745" spans="1:35" hidden="1" x14ac:dyDescent="0.25">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row>
    <row r="1746" spans="1:35" hidden="1" x14ac:dyDescent="0.25">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row>
    <row r="1747" spans="1:35" hidden="1" x14ac:dyDescent="0.25">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row>
    <row r="1748" spans="1:35" hidden="1" x14ac:dyDescent="0.25">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c r="AD1748" s="2"/>
      <c r="AE1748" s="2"/>
      <c r="AF1748" s="2"/>
      <c r="AG1748" s="2"/>
      <c r="AH1748" s="2"/>
      <c r="AI1748" s="2"/>
    </row>
    <row r="1749" spans="1:35" hidden="1" x14ac:dyDescent="0.25">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2"/>
      <c r="AF1749" s="2"/>
      <c r="AG1749" s="2"/>
      <c r="AH1749" s="2"/>
      <c r="AI1749" s="2"/>
    </row>
    <row r="1750" spans="1:35" hidden="1" x14ac:dyDescent="0.25">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2"/>
      <c r="AF1750" s="2"/>
      <c r="AG1750" s="2"/>
      <c r="AH1750" s="2"/>
      <c r="AI1750" s="2"/>
    </row>
    <row r="1751" spans="1:35" hidden="1" x14ac:dyDescent="0.25">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row>
    <row r="1752" spans="1:35" hidden="1" x14ac:dyDescent="0.25">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2"/>
      <c r="AF1752" s="2"/>
      <c r="AG1752" s="2"/>
      <c r="AH1752" s="2"/>
      <c r="AI1752" s="2"/>
    </row>
    <row r="1753" spans="1:35" hidden="1" x14ac:dyDescent="0.25">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row>
    <row r="1754" spans="1:35" hidden="1" x14ac:dyDescent="0.25">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c r="AD1754" s="2"/>
      <c r="AE1754" s="2"/>
      <c r="AF1754" s="2"/>
      <c r="AG1754" s="2"/>
      <c r="AH1754" s="2"/>
      <c r="AI1754" s="2"/>
    </row>
    <row r="1755" spans="1:35" hidden="1" x14ac:dyDescent="0.25">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c r="AD1755" s="2"/>
      <c r="AE1755" s="2"/>
      <c r="AF1755" s="2"/>
      <c r="AG1755" s="2"/>
      <c r="AH1755" s="2"/>
      <c r="AI1755" s="2"/>
    </row>
    <row r="1756" spans="1:35" hidden="1" x14ac:dyDescent="0.25">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row>
    <row r="1757" spans="1:35" hidden="1" x14ac:dyDescent="0.25">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row>
    <row r="1758" spans="1:35" hidden="1" x14ac:dyDescent="0.25">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row>
    <row r="1759" spans="1:35" hidden="1" x14ac:dyDescent="0.25">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row>
    <row r="1760" spans="1:35" hidden="1" x14ac:dyDescent="0.25">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2"/>
      <c r="AF1760" s="2"/>
      <c r="AG1760" s="2"/>
      <c r="AH1760" s="2"/>
      <c r="AI1760" s="2"/>
    </row>
    <row r="1761" spans="1:35" hidden="1" x14ac:dyDescent="0.25">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row>
    <row r="1762" spans="1:35" hidden="1" x14ac:dyDescent="0.25">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row>
    <row r="1763" spans="1:35" hidden="1" x14ac:dyDescent="0.25">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c r="AD1763" s="2"/>
      <c r="AE1763" s="2"/>
      <c r="AF1763" s="2"/>
      <c r="AG1763" s="2"/>
      <c r="AH1763" s="2"/>
      <c r="AI1763" s="2"/>
    </row>
    <row r="1764" spans="1:35" hidden="1" x14ac:dyDescent="0.25">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row>
    <row r="1765" spans="1:35" hidden="1" x14ac:dyDescent="0.25">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row>
    <row r="1766" spans="1:35" hidden="1" x14ac:dyDescent="0.25">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row>
    <row r="1767" spans="1:35" hidden="1" x14ac:dyDescent="0.25">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row>
    <row r="1768" spans="1:35" hidden="1" x14ac:dyDescent="0.25">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row>
    <row r="1769" spans="1:35" hidden="1" x14ac:dyDescent="0.25">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row>
    <row r="1770" spans="1:35" hidden="1" x14ac:dyDescent="0.25">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row>
    <row r="1771" spans="1:35" hidden="1" x14ac:dyDescent="0.25">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row>
    <row r="1772" spans="1:35" hidden="1" x14ac:dyDescent="0.25">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row>
    <row r="1773" spans="1:35" hidden="1" x14ac:dyDescent="0.25">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row>
    <row r="1774" spans="1:35" hidden="1" x14ac:dyDescent="0.25">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row>
    <row r="1775" spans="1:35" hidden="1" x14ac:dyDescent="0.25">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row>
    <row r="1776" spans="1:35" hidden="1" x14ac:dyDescent="0.25">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2"/>
      <c r="AF1776" s="2"/>
      <c r="AG1776" s="2"/>
      <c r="AH1776" s="2"/>
      <c r="AI1776" s="2"/>
    </row>
    <row r="1777" spans="1:35" hidden="1" x14ac:dyDescent="0.25">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2"/>
      <c r="AF1777" s="2"/>
      <c r="AG1777" s="2"/>
      <c r="AH1777" s="2"/>
      <c r="AI1777" s="2"/>
    </row>
    <row r="1778" spans="1:35" hidden="1" x14ac:dyDescent="0.25">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2"/>
      <c r="AF1778" s="2"/>
      <c r="AG1778" s="2"/>
      <c r="AH1778" s="2"/>
      <c r="AI1778" s="2"/>
    </row>
    <row r="1779" spans="1:35" hidden="1" x14ac:dyDescent="0.25">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2"/>
      <c r="AF1779" s="2"/>
      <c r="AG1779" s="2"/>
      <c r="AH1779" s="2"/>
      <c r="AI1779" s="2"/>
    </row>
    <row r="1780" spans="1:35" hidden="1" x14ac:dyDescent="0.25">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2"/>
      <c r="AF1780" s="2"/>
      <c r="AG1780" s="2"/>
      <c r="AH1780" s="2"/>
      <c r="AI1780" s="2"/>
    </row>
    <row r="1781" spans="1:35" hidden="1" x14ac:dyDescent="0.25">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row>
    <row r="1782" spans="1:35" hidden="1" x14ac:dyDescent="0.25">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2"/>
      <c r="AF1782" s="2"/>
      <c r="AG1782" s="2"/>
      <c r="AH1782" s="2"/>
      <c r="AI1782" s="2"/>
    </row>
    <row r="1783" spans="1:35" hidden="1" x14ac:dyDescent="0.25">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row>
    <row r="1784" spans="1:35" hidden="1" x14ac:dyDescent="0.25">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2"/>
      <c r="AF1784" s="2"/>
      <c r="AG1784" s="2"/>
      <c r="AH1784" s="2"/>
      <c r="AI1784" s="2"/>
    </row>
    <row r="1785" spans="1:35" hidden="1" x14ac:dyDescent="0.25">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row>
    <row r="1786" spans="1:35" hidden="1" x14ac:dyDescent="0.25">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row>
    <row r="1787" spans="1:35" hidden="1" x14ac:dyDescent="0.25">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row>
    <row r="1788" spans="1:35" hidden="1" x14ac:dyDescent="0.25">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row>
    <row r="1789" spans="1:35" hidden="1" x14ac:dyDescent="0.25">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2"/>
      <c r="AF1789" s="2"/>
      <c r="AG1789" s="2"/>
      <c r="AH1789" s="2"/>
      <c r="AI1789" s="2"/>
    </row>
    <row r="1790" spans="1:35" hidden="1" x14ac:dyDescent="0.25">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row>
    <row r="1791" spans="1:35" hidden="1" x14ac:dyDescent="0.25">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2"/>
      <c r="AF1791" s="2"/>
      <c r="AG1791" s="2"/>
      <c r="AH1791" s="2"/>
      <c r="AI1791" s="2"/>
    </row>
    <row r="1792" spans="1:35" hidden="1" x14ac:dyDescent="0.25">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row>
    <row r="1793" spans="1:35" hidden="1" x14ac:dyDescent="0.25">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row>
    <row r="1794" spans="1:35" hidden="1" x14ac:dyDescent="0.25">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row>
    <row r="1795" spans="1:35" hidden="1" x14ac:dyDescent="0.25">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row>
    <row r="1796" spans="1:35" hidden="1" x14ac:dyDescent="0.25">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row>
    <row r="1797" spans="1:35" hidden="1" x14ac:dyDescent="0.25">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row>
    <row r="1798" spans="1:35" hidden="1" x14ac:dyDescent="0.25">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row>
    <row r="1799" spans="1:35" hidden="1" x14ac:dyDescent="0.25">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row>
    <row r="1800" spans="1:35" hidden="1" x14ac:dyDescent="0.25">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row>
    <row r="1801" spans="1:35" hidden="1" x14ac:dyDescent="0.25">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row>
    <row r="1802" spans="1:35" hidden="1" x14ac:dyDescent="0.25">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row>
    <row r="1803" spans="1:35" hidden="1" x14ac:dyDescent="0.25">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row>
    <row r="1804" spans="1:35" hidden="1" x14ac:dyDescent="0.25">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row>
    <row r="1805" spans="1:35" hidden="1" x14ac:dyDescent="0.25">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row>
    <row r="1806" spans="1:35" hidden="1" x14ac:dyDescent="0.25">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row>
    <row r="1807" spans="1:35" hidden="1" x14ac:dyDescent="0.25">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row>
    <row r="1808" spans="1:35" hidden="1" x14ac:dyDescent="0.25">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row>
    <row r="1809" spans="1:35" hidden="1" x14ac:dyDescent="0.25">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row>
    <row r="1810" spans="1:35" hidden="1" x14ac:dyDescent="0.25">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row>
    <row r="1811" spans="1:35" hidden="1" x14ac:dyDescent="0.25">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row>
    <row r="1812" spans="1:35" hidden="1" x14ac:dyDescent="0.25">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2"/>
      <c r="AF1812" s="2"/>
      <c r="AG1812" s="2"/>
      <c r="AH1812" s="2"/>
      <c r="AI1812" s="2"/>
    </row>
    <row r="1813" spans="1:35" hidden="1" x14ac:dyDescent="0.25">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row>
    <row r="1814" spans="1:35" hidden="1" x14ac:dyDescent="0.25">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row>
    <row r="1815" spans="1:35" hidden="1" x14ac:dyDescent="0.25">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2"/>
      <c r="AF1815" s="2"/>
      <c r="AG1815" s="2"/>
      <c r="AH1815" s="2"/>
      <c r="AI1815" s="2"/>
    </row>
    <row r="1816" spans="1:35" hidden="1" x14ac:dyDescent="0.25">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row>
    <row r="1817" spans="1:35" hidden="1" x14ac:dyDescent="0.25">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2"/>
      <c r="AF1817" s="2"/>
      <c r="AG1817" s="2"/>
      <c r="AH1817" s="2"/>
      <c r="AI1817" s="2"/>
    </row>
    <row r="1818" spans="1:35" hidden="1" x14ac:dyDescent="0.25">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row>
    <row r="1819" spans="1:35" hidden="1" x14ac:dyDescent="0.25">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row>
    <row r="1820" spans="1:35" hidden="1" x14ac:dyDescent="0.25">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row>
    <row r="1821" spans="1:35" hidden="1" x14ac:dyDescent="0.25">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row>
    <row r="1822" spans="1:35" hidden="1" x14ac:dyDescent="0.25">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row>
    <row r="1823" spans="1:35" hidden="1" x14ac:dyDescent="0.25">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row>
    <row r="1824" spans="1:35" hidden="1" x14ac:dyDescent="0.25">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row>
    <row r="1825" spans="1:35" hidden="1" x14ac:dyDescent="0.25">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row>
    <row r="1826" spans="1:35" hidden="1" x14ac:dyDescent="0.25">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row>
    <row r="1827" spans="1:35" hidden="1" x14ac:dyDescent="0.25">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row>
    <row r="1828" spans="1:35" hidden="1" x14ac:dyDescent="0.25">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row>
    <row r="1829" spans="1:35" hidden="1" x14ac:dyDescent="0.25">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row>
    <row r="1830" spans="1:35" hidden="1" x14ac:dyDescent="0.25">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row>
    <row r="1831" spans="1:35" hidden="1" x14ac:dyDescent="0.25">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row>
    <row r="1832" spans="1:35" hidden="1" x14ac:dyDescent="0.25">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row>
    <row r="1833" spans="1:35" hidden="1" x14ac:dyDescent="0.25">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row>
    <row r="1834" spans="1:35" hidden="1" x14ac:dyDescent="0.25">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2"/>
      <c r="AF1834" s="2"/>
      <c r="AG1834" s="2"/>
      <c r="AH1834" s="2"/>
      <c r="AI1834" s="2"/>
    </row>
    <row r="1835" spans="1:35" hidden="1" x14ac:dyDescent="0.25">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row>
    <row r="1836" spans="1:35" hidden="1" x14ac:dyDescent="0.25">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row>
    <row r="1837" spans="1:35" hidden="1" x14ac:dyDescent="0.25">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row>
    <row r="1838" spans="1:35" hidden="1" x14ac:dyDescent="0.25">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row>
    <row r="1839" spans="1:35" hidden="1" x14ac:dyDescent="0.25">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row>
    <row r="1840" spans="1:35" hidden="1" x14ac:dyDescent="0.25">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row>
    <row r="1841" spans="1:35" hidden="1" x14ac:dyDescent="0.25">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row>
    <row r="1842" spans="1:35" hidden="1" x14ac:dyDescent="0.25">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row>
    <row r="1843" spans="1:35" hidden="1" x14ac:dyDescent="0.25">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row>
    <row r="1844" spans="1:35" hidden="1" x14ac:dyDescent="0.25">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row>
    <row r="1845" spans="1:35" hidden="1" x14ac:dyDescent="0.25">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row>
    <row r="1846" spans="1:35" hidden="1" x14ac:dyDescent="0.25">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row>
    <row r="1847" spans="1:35" hidden="1" x14ac:dyDescent="0.25">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row>
    <row r="1848" spans="1:35" hidden="1" x14ac:dyDescent="0.25">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row>
    <row r="1849" spans="1:35" hidden="1" x14ac:dyDescent="0.25">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row>
    <row r="1850" spans="1:35" hidden="1" x14ac:dyDescent="0.25">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row>
    <row r="1851" spans="1:35" hidden="1" x14ac:dyDescent="0.25">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row>
    <row r="1852" spans="1:35" hidden="1" x14ac:dyDescent="0.25">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row>
    <row r="1853" spans="1:35" hidden="1" x14ac:dyDescent="0.25">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row>
    <row r="1854" spans="1:35" hidden="1" x14ac:dyDescent="0.25">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row>
    <row r="1855" spans="1:35" hidden="1" x14ac:dyDescent="0.25">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row>
    <row r="1856" spans="1:35" hidden="1" x14ac:dyDescent="0.25">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row>
    <row r="1857" spans="1:35" hidden="1" x14ac:dyDescent="0.25">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row>
    <row r="1858" spans="1:35" hidden="1" x14ac:dyDescent="0.25">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row>
    <row r="1859" spans="1:35" hidden="1" x14ac:dyDescent="0.25">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row>
    <row r="1860" spans="1:35" hidden="1" x14ac:dyDescent="0.25">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row>
    <row r="1861" spans="1:35" hidden="1" x14ac:dyDescent="0.25">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row>
    <row r="1862" spans="1:35" hidden="1" x14ac:dyDescent="0.25">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row>
    <row r="1863" spans="1:35" hidden="1" x14ac:dyDescent="0.25">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row>
    <row r="1864" spans="1:35" hidden="1" x14ac:dyDescent="0.25">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row>
    <row r="1865" spans="1:35" hidden="1" x14ac:dyDescent="0.25">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row>
    <row r="1866" spans="1:35" hidden="1" x14ac:dyDescent="0.25">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row>
    <row r="1867" spans="1:35" hidden="1" x14ac:dyDescent="0.25">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row>
    <row r="1868" spans="1:35" hidden="1" x14ac:dyDescent="0.25">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row>
    <row r="1869" spans="1:35" hidden="1" x14ac:dyDescent="0.25">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row>
    <row r="1870" spans="1:35" hidden="1" x14ac:dyDescent="0.25">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row>
    <row r="1871" spans="1:35" hidden="1" x14ac:dyDescent="0.25">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row>
    <row r="1872" spans="1:35" hidden="1" x14ac:dyDescent="0.25">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row>
    <row r="1873" spans="1:35" hidden="1" x14ac:dyDescent="0.25">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row>
    <row r="1874" spans="1:35" hidden="1" x14ac:dyDescent="0.25">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2"/>
      <c r="AF1874" s="2"/>
      <c r="AG1874" s="2"/>
      <c r="AH1874" s="2"/>
      <c r="AI1874" s="2"/>
    </row>
    <row r="1875" spans="1:35" hidden="1" x14ac:dyDescent="0.25">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c r="AD1875" s="2"/>
      <c r="AE1875" s="2"/>
      <c r="AF1875" s="2"/>
      <c r="AG1875" s="2"/>
      <c r="AH1875" s="2"/>
      <c r="AI1875" s="2"/>
    </row>
    <row r="1876" spans="1:35" hidden="1" x14ac:dyDescent="0.25">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2"/>
    </row>
    <row r="1877" spans="1:35" hidden="1" x14ac:dyDescent="0.25">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2"/>
      <c r="AF1877" s="2"/>
      <c r="AG1877" s="2"/>
      <c r="AH1877" s="2"/>
      <c r="AI1877" s="2"/>
    </row>
    <row r="1878" spans="1:35" hidden="1" x14ac:dyDescent="0.25">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row>
    <row r="1879" spans="1:35" hidden="1" x14ac:dyDescent="0.25">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row>
    <row r="1880" spans="1:35" hidden="1" x14ac:dyDescent="0.25">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2"/>
      <c r="AF1880" s="2"/>
      <c r="AG1880" s="2"/>
      <c r="AH1880" s="2"/>
      <c r="AI1880" s="2"/>
    </row>
    <row r="1881" spans="1:35" hidden="1" x14ac:dyDescent="0.25">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c r="AD1881" s="2"/>
      <c r="AE1881" s="2"/>
      <c r="AF1881" s="2"/>
      <c r="AG1881" s="2"/>
      <c r="AH1881" s="2"/>
      <c r="AI1881" s="2"/>
    </row>
    <row r="1882" spans="1:35" hidden="1" x14ac:dyDescent="0.25">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row>
    <row r="1883" spans="1:35" hidden="1" x14ac:dyDescent="0.25">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2"/>
      <c r="AF1883" s="2"/>
      <c r="AG1883" s="2"/>
      <c r="AH1883" s="2"/>
      <c r="AI1883" s="2"/>
    </row>
    <row r="1884" spans="1:35" hidden="1" x14ac:dyDescent="0.25">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row>
    <row r="1885" spans="1:35" hidden="1" x14ac:dyDescent="0.25">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row>
    <row r="1886" spans="1:35" hidden="1" x14ac:dyDescent="0.25">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2"/>
      <c r="AF1886" s="2"/>
      <c r="AG1886" s="2"/>
      <c r="AH1886" s="2"/>
      <c r="AI1886" s="2"/>
    </row>
    <row r="1887" spans="1:35" hidden="1" x14ac:dyDescent="0.25">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row>
    <row r="1888" spans="1:35" hidden="1" x14ac:dyDescent="0.25">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row>
    <row r="1889" spans="1:35" hidden="1" x14ac:dyDescent="0.25">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row>
    <row r="1890" spans="1:35" hidden="1" x14ac:dyDescent="0.25">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row>
    <row r="1891" spans="1:35" hidden="1" x14ac:dyDescent="0.25">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2"/>
      <c r="AF1891" s="2"/>
      <c r="AG1891" s="2"/>
      <c r="AH1891" s="2"/>
      <c r="AI1891" s="2"/>
    </row>
    <row r="1892" spans="1:35" hidden="1" x14ac:dyDescent="0.25">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2"/>
      <c r="AF1892" s="2"/>
      <c r="AG1892" s="2"/>
      <c r="AH1892" s="2"/>
      <c r="AI1892" s="2"/>
    </row>
    <row r="1893" spans="1:35" hidden="1" x14ac:dyDescent="0.25">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row>
    <row r="1894" spans="1:35" hidden="1" x14ac:dyDescent="0.25">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2"/>
      <c r="AF1894" s="2"/>
      <c r="AG1894" s="2"/>
      <c r="AH1894" s="2"/>
      <c r="AI1894" s="2"/>
    </row>
    <row r="1895" spans="1:35" hidden="1" x14ac:dyDescent="0.25">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row>
    <row r="1896" spans="1:35" hidden="1" x14ac:dyDescent="0.25">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2"/>
      <c r="AF1896" s="2"/>
      <c r="AG1896" s="2"/>
      <c r="AH1896" s="2"/>
      <c r="AI1896" s="2"/>
    </row>
    <row r="1897" spans="1:35" hidden="1" x14ac:dyDescent="0.25">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2"/>
      <c r="AF1897" s="2"/>
      <c r="AG1897" s="2"/>
      <c r="AH1897" s="2"/>
      <c r="AI1897" s="2"/>
    </row>
    <row r="1898" spans="1:35" hidden="1" x14ac:dyDescent="0.25">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2"/>
      <c r="AF1898" s="2"/>
      <c r="AG1898" s="2"/>
      <c r="AH1898" s="2"/>
      <c r="AI1898" s="2"/>
    </row>
    <row r="1899" spans="1:35" hidden="1" x14ac:dyDescent="0.25">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row>
    <row r="1900" spans="1:35" hidden="1" x14ac:dyDescent="0.25">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2"/>
      <c r="AF1900" s="2"/>
      <c r="AG1900" s="2"/>
      <c r="AH1900" s="2"/>
      <c r="AI1900" s="2"/>
    </row>
    <row r="1901" spans="1:35" hidden="1" x14ac:dyDescent="0.25">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row>
    <row r="1902" spans="1:35" hidden="1" x14ac:dyDescent="0.25">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row>
    <row r="1903" spans="1:35" hidden="1" x14ac:dyDescent="0.25">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row>
    <row r="1904" spans="1:35" hidden="1" x14ac:dyDescent="0.25">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2"/>
      <c r="AF1904" s="2"/>
      <c r="AG1904" s="2"/>
      <c r="AH1904" s="2"/>
      <c r="AI1904" s="2"/>
    </row>
    <row r="1905" spans="1:35" hidden="1" x14ac:dyDescent="0.25">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row>
    <row r="1906" spans="1:35" hidden="1" x14ac:dyDescent="0.25">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row>
    <row r="1907" spans="1:35" hidden="1" x14ac:dyDescent="0.25">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row>
    <row r="1908" spans="1:35" hidden="1" x14ac:dyDescent="0.25">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row>
    <row r="1909" spans="1:35" hidden="1" x14ac:dyDescent="0.25">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2"/>
      <c r="AF1909" s="2"/>
      <c r="AG1909" s="2"/>
      <c r="AH1909" s="2"/>
      <c r="AI1909" s="2"/>
    </row>
    <row r="1910" spans="1:35" hidden="1" x14ac:dyDescent="0.25">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2"/>
      <c r="AF1910" s="2"/>
      <c r="AG1910" s="2"/>
      <c r="AH1910" s="2"/>
      <c r="AI1910" s="2"/>
    </row>
    <row r="1911" spans="1:35" hidden="1" x14ac:dyDescent="0.25">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2"/>
      <c r="AF1911" s="2"/>
      <c r="AG1911" s="2"/>
      <c r="AH1911" s="2"/>
      <c r="AI1911" s="2"/>
    </row>
    <row r="1912" spans="1:35" hidden="1" x14ac:dyDescent="0.25">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row>
    <row r="1913" spans="1:35" hidden="1" x14ac:dyDescent="0.25">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row>
    <row r="1914" spans="1:35" hidden="1" x14ac:dyDescent="0.25">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row>
    <row r="1915" spans="1:35" hidden="1" x14ac:dyDescent="0.25">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2"/>
      <c r="AF1915" s="2"/>
      <c r="AG1915" s="2"/>
      <c r="AH1915" s="2"/>
      <c r="AI1915" s="2"/>
    </row>
    <row r="1916" spans="1:35" hidden="1" x14ac:dyDescent="0.25">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row>
    <row r="1917" spans="1:35" hidden="1" x14ac:dyDescent="0.25">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2"/>
      <c r="AF1917" s="2"/>
      <c r="AG1917" s="2"/>
      <c r="AH1917" s="2"/>
      <c r="AI1917" s="2"/>
    </row>
    <row r="1918" spans="1:35" hidden="1" x14ac:dyDescent="0.25">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row>
    <row r="1919" spans="1:35" hidden="1" x14ac:dyDescent="0.25">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2"/>
      <c r="AF1919" s="2"/>
      <c r="AG1919" s="2"/>
      <c r="AH1919" s="2"/>
      <c r="AI1919" s="2"/>
    </row>
    <row r="1920" spans="1:35" hidden="1" x14ac:dyDescent="0.25">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row>
    <row r="1921" spans="1:35" hidden="1" x14ac:dyDescent="0.25">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row>
    <row r="1922" spans="1:35" hidden="1" x14ac:dyDescent="0.25">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row>
    <row r="1923" spans="1:35" hidden="1" x14ac:dyDescent="0.25">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row>
    <row r="1924" spans="1:35" hidden="1" x14ac:dyDescent="0.25">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2"/>
      <c r="AF1924" s="2"/>
      <c r="AG1924" s="2"/>
      <c r="AH1924" s="2"/>
      <c r="AI1924" s="2"/>
    </row>
    <row r="1925" spans="1:35" hidden="1" x14ac:dyDescent="0.25">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row>
    <row r="1926" spans="1:35" hidden="1" x14ac:dyDescent="0.25">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row>
    <row r="1927" spans="1:35" hidden="1" x14ac:dyDescent="0.25">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row>
    <row r="1928" spans="1:35" hidden="1" x14ac:dyDescent="0.25">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row>
    <row r="1929" spans="1:35" hidden="1" x14ac:dyDescent="0.25">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row>
    <row r="1930" spans="1:35" hidden="1" x14ac:dyDescent="0.25">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row>
    <row r="1931" spans="1:35" hidden="1" x14ac:dyDescent="0.25">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row>
    <row r="1932" spans="1:35" hidden="1" x14ac:dyDescent="0.25">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2"/>
      <c r="AF1932" s="2"/>
      <c r="AG1932" s="2"/>
      <c r="AH1932" s="2"/>
      <c r="AI1932" s="2"/>
    </row>
    <row r="1933" spans="1:35" hidden="1" x14ac:dyDescent="0.25">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row>
    <row r="1934" spans="1:35" hidden="1" x14ac:dyDescent="0.25">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2"/>
      <c r="AF1934" s="2"/>
      <c r="AG1934" s="2"/>
      <c r="AH1934" s="2"/>
      <c r="AI1934" s="2"/>
    </row>
    <row r="1935" spans="1:35" hidden="1" x14ac:dyDescent="0.25">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2"/>
      <c r="AF1935" s="2"/>
      <c r="AG1935" s="2"/>
      <c r="AH1935" s="2"/>
      <c r="AI1935" s="2"/>
    </row>
    <row r="1936" spans="1:35" hidden="1" x14ac:dyDescent="0.25">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row>
    <row r="1937" spans="1:35" hidden="1" x14ac:dyDescent="0.25">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row>
    <row r="1938" spans="1:35" hidden="1" x14ac:dyDescent="0.25">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row>
    <row r="1939" spans="1:35" hidden="1" x14ac:dyDescent="0.25">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2"/>
      <c r="AF1939" s="2"/>
      <c r="AG1939" s="2"/>
      <c r="AH1939" s="2"/>
      <c r="AI1939" s="2"/>
    </row>
    <row r="1940" spans="1:35" hidden="1" x14ac:dyDescent="0.25">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2"/>
      <c r="AF1940" s="2"/>
      <c r="AG1940" s="2"/>
      <c r="AH1940" s="2"/>
      <c r="AI1940" s="2"/>
    </row>
    <row r="1941" spans="1:35" hidden="1" x14ac:dyDescent="0.25">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2"/>
      <c r="AF1941" s="2"/>
      <c r="AG1941" s="2"/>
      <c r="AH1941" s="2"/>
      <c r="AI1941" s="2"/>
    </row>
    <row r="1942" spans="1:35" hidden="1" x14ac:dyDescent="0.25">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row>
    <row r="1943" spans="1:35" hidden="1" x14ac:dyDescent="0.25">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2"/>
      <c r="AF1943" s="2"/>
      <c r="AG1943" s="2"/>
      <c r="AH1943" s="2"/>
      <c r="AI1943" s="2"/>
    </row>
    <row r="1944" spans="1:35" hidden="1" x14ac:dyDescent="0.25">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row>
    <row r="1945" spans="1:35" hidden="1" x14ac:dyDescent="0.25">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2"/>
      <c r="AF1945" s="2"/>
      <c r="AG1945" s="2"/>
      <c r="AH1945" s="2"/>
      <c r="AI1945" s="2"/>
    </row>
    <row r="1946" spans="1:35" hidden="1" x14ac:dyDescent="0.25">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2"/>
      <c r="AF1946" s="2"/>
      <c r="AG1946" s="2"/>
      <c r="AH1946" s="2"/>
      <c r="AI1946" s="2"/>
    </row>
    <row r="1947" spans="1:35" hidden="1" x14ac:dyDescent="0.25">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2"/>
      <c r="AF1947" s="2"/>
      <c r="AG1947" s="2"/>
      <c r="AH1947" s="2"/>
      <c r="AI1947" s="2"/>
    </row>
    <row r="1948" spans="1:35" hidden="1" x14ac:dyDescent="0.25">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2"/>
      <c r="AF1948" s="2"/>
      <c r="AG1948" s="2"/>
      <c r="AH1948" s="2"/>
      <c r="AI1948" s="2"/>
    </row>
    <row r="1949" spans="1:35" hidden="1" x14ac:dyDescent="0.25">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2"/>
      <c r="AF1949" s="2"/>
      <c r="AG1949" s="2"/>
      <c r="AH1949" s="2"/>
      <c r="AI1949" s="2"/>
    </row>
    <row r="1950" spans="1:35" hidden="1" x14ac:dyDescent="0.25">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row>
    <row r="1951" spans="1:35" hidden="1" x14ac:dyDescent="0.25">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2"/>
      <c r="AF1951" s="2"/>
      <c r="AG1951" s="2"/>
      <c r="AH1951" s="2"/>
      <c r="AI1951" s="2"/>
    </row>
    <row r="1952" spans="1:35" hidden="1" x14ac:dyDescent="0.25">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2"/>
      <c r="AF1952" s="2"/>
      <c r="AG1952" s="2"/>
      <c r="AH1952" s="2"/>
      <c r="AI1952" s="2"/>
    </row>
    <row r="1953" spans="1:35" hidden="1" x14ac:dyDescent="0.25">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row>
    <row r="1954" spans="1:35" hidden="1" x14ac:dyDescent="0.25">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row>
    <row r="1955" spans="1:35" hidden="1" x14ac:dyDescent="0.25">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row>
    <row r="1956" spans="1:35" hidden="1" x14ac:dyDescent="0.25">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row>
    <row r="1957" spans="1:35" hidden="1" x14ac:dyDescent="0.25">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row>
    <row r="1958" spans="1:35" hidden="1" x14ac:dyDescent="0.25">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row>
    <row r="1959" spans="1:35" hidden="1" x14ac:dyDescent="0.25">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row>
    <row r="1960" spans="1:35" hidden="1" x14ac:dyDescent="0.25">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row>
    <row r="1961" spans="1:35" hidden="1" x14ac:dyDescent="0.25">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row>
    <row r="1962" spans="1:35" hidden="1" x14ac:dyDescent="0.25">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row>
    <row r="1963" spans="1:35" hidden="1" x14ac:dyDescent="0.25">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row>
    <row r="1964" spans="1:35" hidden="1" x14ac:dyDescent="0.25">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row>
    <row r="1965" spans="1:35" hidden="1" x14ac:dyDescent="0.25">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row>
    <row r="1966" spans="1:35" hidden="1" x14ac:dyDescent="0.25">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row>
    <row r="1967" spans="1:35" hidden="1" x14ac:dyDescent="0.25">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row>
    <row r="1968" spans="1:35" hidden="1" x14ac:dyDescent="0.25">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row>
    <row r="1969" spans="1:35" hidden="1" x14ac:dyDescent="0.25">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row>
    <row r="1970" spans="1:35" hidden="1" x14ac:dyDescent="0.25">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row>
    <row r="1971" spans="1:35" hidden="1" x14ac:dyDescent="0.25">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row>
    <row r="1972" spans="1:35" hidden="1" x14ac:dyDescent="0.25">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row>
    <row r="1973" spans="1:35" hidden="1" x14ac:dyDescent="0.25">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row>
    <row r="1974" spans="1:35" hidden="1" x14ac:dyDescent="0.25">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row>
    <row r="1975" spans="1:35" hidden="1" x14ac:dyDescent="0.25">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row>
    <row r="1976" spans="1:35" hidden="1" x14ac:dyDescent="0.25">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row>
    <row r="1977" spans="1:35" hidden="1" x14ac:dyDescent="0.25">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row>
    <row r="1978" spans="1:35" hidden="1" x14ac:dyDescent="0.25">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row>
    <row r="1979" spans="1:35" hidden="1" x14ac:dyDescent="0.25">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row>
    <row r="1980" spans="1:35" hidden="1" x14ac:dyDescent="0.25">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row>
    <row r="1981" spans="1:35" hidden="1" x14ac:dyDescent="0.25">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row>
    <row r="1982" spans="1:35" hidden="1" x14ac:dyDescent="0.25">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row>
    <row r="1983" spans="1:35" hidden="1" x14ac:dyDescent="0.25">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row>
    <row r="1984" spans="1:35" hidden="1" x14ac:dyDescent="0.25">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row>
    <row r="1985" spans="1:35" hidden="1" x14ac:dyDescent="0.25">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row>
    <row r="1986" spans="1:35" hidden="1" x14ac:dyDescent="0.25">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row>
    <row r="1987" spans="1:35" hidden="1" x14ac:dyDescent="0.25">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row>
    <row r="1988" spans="1:35" hidden="1" x14ac:dyDescent="0.25">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row>
    <row r="1989" spans="1:35" hidden="1" x14ac:dyDescent="0.25">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row>
    <row r="1990" spans="1:35" hidden="1" x14ac:dyDescent="0.25">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row>
    <row r="1991" spans="1:35" hidden="1" x14ac:dyDescent="0.25">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row>
    <row r="1992" spans="1:35" hidden="1" x14ac:dyDescent="0.25">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row>
    <row r="1993" spans="1:35" hidden="1" x14ac:dyDescent="0.25">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row>
    <row r="1994" spans="1:35" hidden="1" x14ac:dyDescent="0.25">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row>
    <row r="1995" spans="1:35" hidden="1" x14ac:dyDescent="0.25">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row>
    <row r="1996" spans="1:35" hidden="1" x14ac:dyDescent="0.25">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row>
    <row r="1997" spans="1:35" hidden="1" x14ac:dyDescent="0.25">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row>
    <row r="1998" spans="1:35" hidden="1" x14ac:dyDescent="0.25">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row>
    <row r="1999" spans="1:35" hidden="1" x14ac:dyDescent="0.25">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row>
    <row r="2000" spans="1:35" hidden="1" x14ac:dyDescent="0.25">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row>
    <row r="2001" spans="1:35" hidden="1" x14ac:dyDescent="0.25">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row>
    <row r="2002" spans="1:35" hidden="1" x14ac:dyDescent="0.25">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row>
    <row r="2003" spans="1:35" hidden="1" x14ac:dyDescent="0.25">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row>
    <row r="2004" spans="1:35" hidden="1" x14ac:dyDescent="0.25">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row>
    <row r="2005" spans="1:35" hidden="1" x14ac:dyDescent="0.25">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row>
    <row r="2006" spans="1:35" hidden="1" x14ac:dyDescent="0.25">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row>
    <row r="2007" spans="1:35" hidden="1" x14ac:dyDescent="0.25">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row>
    <row r="2008" spans="1:35" hidden="1" x14ac:dyDescent="0.25">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row>
    <row r="2009" spans="1:35" hidden="1" x14ac:dyDescent="0.25">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row>
    <row r="2010" spans="1:35" hidden="1" x14ac:dyDescent="0.25">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row>
    <row r="2011" spans="1:35" hidden="1" x14ac:dyDescent="0.25">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row>
    <row r="2012" spans="1:35" hidden="1" x14ac:dyDescent="0.25">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row>
    <row r="2013" spans="1:35" hidden="1" x14ac:dyDescent="0.25">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row>
    <row r="2014" spans="1:35" hidden="1" x14ac:dyDescent="0.25">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row>
    <row r="2015" spans="1:35" hidden="1" x14ac:dyDescent="0.25">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row>
    <row r="2016" spans="1:35" hidden="1" x14ac:dyDescent="0.25">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row>
    <row r="2017" spans="1:35" hidden="1" x14ac:dyDescent="0.25">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row>
    <row r="2018" spans="1:35" hidden="1" x14ac:dyDescent="0.25">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row>
    <row r="2019" spans="1:35" hidden="1" x14ac:dyDescent="0.25">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row>
    <row r="2020" spans="1:35" hidden="1" x14ac:dyDescent="0.25">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row>
    <row r="2021" spans="1:35" hidden="1" x14ac:dyDescent="0.25">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row>
    <row r="2022" spans="1:35" hidden="1" x14ac:dyDescent="0.25">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row>
    <row r="2023" spans="1:35" hidden="1" x14ac:dyDescent="0.25">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row>
    <row r="2024" spans="1:35" hidden="1" x14ac:dyDescent="0.25">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row>
    <row r="2025" spans="1:35" hidden="1" x14ac:dyDescent="0.25">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row>
    <row r="2026" spans="1:35" hidden="1" x14ac:dyDescent="0.25">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row>
    <row r="2027" spans="1:35" hidden="1" x14ac:dyDescent="0.25">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c r="AD2027" s="2"/>
      <c r="AE2027" s="2"/>
      <c r="AF2027" s="2"/>
      <c r="AG2027" s="2"/>
      <c r="AH2027" s="2"/>
      <c r="AI2027" s="2"/>
    </row>
    <row r="2028" spans="1:35" hidden="1" x14ac:dyDescent="0.25">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row>
    <row r="2029" spans="1:35" hidden="1" x14ac:dyDescent="0.25">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c r="AD2029" s="2"/>
      <c r="AE2029" s="2"/>
      <c r="AF2029" s="2"/>
      <c r="AG2029" s="2"/>
      <c r="AH2029" s="2"/>
      <c r="AI2029" s="2"/>
    </row>
    <row r="2030" spans="1:35" hidden="1" x14ac:dyDescent="0.25">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c r="AD2030" s="2"/>
      <c r="AE2030" s="2"/>
      <c r="AF2030" s="2"/>
      <c r="AG2030" s="2"/>
      <c r="AH2030" s="2"/>
      <c r="AI2030" s="2"/>
    </row>
    <row r="2031" spans="1:35" hidden="1" x14ac:dyDescent="0.25">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c r="AD2031" s="2"/>
      <c r="AE2031" s="2"/>
      <c r="AF2031" s="2"/>
      <c r="AG2031" s="2"/>
      <c r="AH2031" s="2"/>
      <c r="AI2031" s="2"/>
    </row>
    <row r="2032" spans="1:35" hidden="1" x14ac:dyDescent="0.25">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row>
    <row r="2033" spans="1:35" hidden="1" x14ac:dyDescent="0.25">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c r="AD2033" s="2"/>
      <c r="AE2033" s="2"/>
      <c r="AF2033" s="2"/>
      <c r="AG2033" s="2"/>
      <c r="AH2033" s="2"/>
      <c r="AI2033" s="2"/>
    </row>
    <row r="2034" spans="1:35" hidden="1" x14ac:dyDescent="0.25">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row>
    <row r="2035" spans="1:35" hidden="1" x14ac:dyDescent="0.25">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c r="AD2035" s="2"/>
      <c r="AE2035" s="2"/>
      <c r="AF2035" s="2"/>
      <c r="AG2035" s="2"/>
      <c r="AH2035" s="2"/>
      <c r="AI2035" s="2"/>
    </row>
    <row r="2036" spans="1:35" hidden="1" x14ac:dyDescent="0.25">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c r="AD2036" s="2"/>
      <c r="AE2036" s="2"/>
      <c r="AF2036" s="2"/>
      <c r="AG2036" s="2"/>
      <c r="AH2036" s="2"/>
      <c r="AI2036" s="2"/>
    </row>
    <row r="2037" spans="1:35" hidden="1" x14ac:dyDescent="0.25">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c r="AD2037" s="2"/>
      <c r="AE2037" s="2"/>
      <c r="AF2037" s="2"/>
      <c r="AG2037" s="2"/>
      <c r="AH2037" s="2"/>
      <c r="AI2037" s="2"/>
    </row>
    <row r="2038" spans="1:35" hidden="1" x14ac:dyDescent="0.25">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c r="AD2038" s="2"/>
      <c r="AE2038" s="2"/>
      <c r="AF2038" s="2"/>
      <c r="AG2038" s="2"/>
      <c r="AH2038" s="2"/>
      <c r="AI2038" s="2"/>
    </row>
    <row r="2039" spans="1:35" hidden="1" x14ac:dyDescent="0.25">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c r="AD2039" s="2"/>
      <c r="AE2039" s="2"/>
      <c r="AF2039" s="2"/>
      <c r="AG2039" s="2"/>
      <c r="AH2039" s="2"/>
      <c r="AI2039" s="2"/>
    </row>
    <row r="2040" spans="1:35" hidden="1" x14ac:dyDescent="0.25">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row>
    <row r="2041" spans="1:35" hidden="1" x14ac:dyDescent="0.25">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c r="AD2041" s="2"/>
      <c r="AE2041" s="2"/>
      <c r="AF2041" s="2"/>
      <c r="AG2041" s="2"/>
      <c r="AH2041" s="2"/>
      <c r="AI2041" s="2"/>
    </row>
    <row r="2042" spans="1:35" hidden="1" x14ac:dyDescent="0.25">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c r="AD2042" s="2"/>
      <c r="AE2042" s="2"/>
      <c r="AF2042" s="2"/>
      <c r="AG2042" s="2"/>
      <c r="AH2042" s="2"/>
      <c r="AI2042" s="2"/>
    </row>
    <row r="2043" spans="1:35" hidden="1" x14ac:dyDescent="0.25">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row>
    <row r="2044" spans="1:35" hidden="1" x14ac:dyDescent="0.25">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c r="AD2044" s="2"/>
      <c r="AE2044" s="2"/>
      <c r="AF2044" s="2"/>
      <c r="AG2044" s="2"/>
      <c r="AH2044" s="2"/>
      <c r="AI2044" s="2"/>
    </row>
    <row r="2045" spans="1:35" hidden="1" x14ac:dyDescent="0.25">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row>
    <row r="2046" spans="1:35" hidden="1" x14ac:dyDescent="0.25">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c r="AD2046" s="2"/>
      <c r="AE2046" s="2"/>
      <c r="AF2046" s="2"/>
      <c r="AG2046" s="2"/>
      <c r="AH2046" s="2"/>
      <c r="AI2046" s="2"/>
    </row>
    <row r="2047" spans="1:35" hidden="1" x14ac:dyDescent="0.25">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c r="AD2047" s="2"/>
      <c r="AE2047" s="2"/>
      <c r="AF2047" s="2"/>
      <c r="AG2047" s="2"/>
      <c r="AH2047" s="2"/>
      <c r="AI2047" s="2"/>
    </row>
    <row r="2048" spans="1:35" hidden="1" x14ac:dyDescent="0.25">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c r="AD2048" s="2"/>
      <c r="AE2048" s="2"/>
      <c r="AF2048" s="2"/>
      <c r="AG2048" s="2"/>
      <c r="AH2048" s="2"/>
      <c r="AI2048" s="2"/>
    </row>
    <row r="2049" spans="1:35" hidden="1" x14ac:dyDescent="0.25">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c r="AD2049" s="2"/>
      <c r="AE2049" s="2"/>
      <c r="AF2049" s="2"/>
      <c r="AG2049" s="2"/>
      <c r="AH2049" s="2"/>
      <c r="AI2049" s="2"/>
    </row>
    <row r="2050" spans="1:35" hidden="1" x14ac:dyDescent="0.25">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c r="AD2050" s="2"/>
      <c r="AE2050" s="2"/>
      <c r="AF2050" s="2"/>
      <c r="AG2050" s="2"/>
      <c r="AH2050" s="2"/>
      <c r="AI2050" s="2"/>
    </row>
    <row r="2051" spans="1:35" hidden="1" x14ac:dyDescent="0.25">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row>
    <row r="2052" spans="1:35" hidden="1" x14ac:dyDescent="0.25">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row>
    <row r="2053" spans="1:35" hidden="1" x14ac:dyDescent="0.25">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row>
    <row r="2054" spans="1:35" hidden="1" x14ac:dyDescent="0.25">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c r="AD2054" s="2"/>
      <c r="AE2054" s="2"/>
      <c r="AF2054" s="2"/>
      <c r="AG2054" s="2"/>
      <c r="AH2054" s="2"/>
      <c r="AI2054" s="2"/>
    </row>
    <row r="2055" spans="1:35" hidden="1" x14ac:dyDescent="0.25">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row>
    <row r="2056" spans="1:35" hidden="1" x14ac:dyDescent="0.25">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row>
    <row r="2057" spans="1:35" hidden="1" x14ac:dyDescent="0.25">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row>
    <row r="2058" spans="1:35" hidden="1" x14ac:dyDescent="0.25">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row>
    <row r="2059" spans="1:35" hidden="1" x14ac:dyDescent="0.25">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row>
    <row r="2060" spans="1:35" hidden="1" x14ac:dyDescent="0.25">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row>
    <row r="2061" spans="1:35" hidden="1" x14ac:dyDescent="0.25">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row>
    <row r="2062" spans="1:35" hidden="1" x14ac:dyDescent="0.25">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row>
    <row r="2063" spans="1:35" hidden="1" x14ac:dyDescent="0.25">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row>
    <row r="2064" spans="1:35" hidden="1" x14ac:dyDescent="0.25">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row>
    <row r="2065" spans="1:35" hidden="1" x14ac:dyDescent="0.25">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row>
    <row r="2066" spans="1:35" hidden="1" x14ac:dyDescent="0.25">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row>
    <row r="2067" spans="1:35" hidden="1" x14ac:dyDescent="0.25">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row>
    <row r="2068" spans="1:35" hidden="1" x14ac:dyDescent="0.25">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row>
    <row r="2069" spans="1:35" hidden="1" x14ac:dyDescent="0.25">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row>
    <row r="2070" spans="1:35" hidden="1" x14ac:dyDescent="0.25">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row>
    <row r="2071" spans="1:35" hidden="1" x14ac:dyDescent="0.25">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row>
    <row r="2072" spans="1:35" hidden="1" x14ac:dyDescent="0.25">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row>
    <row r="2073" spans="1:35" hidden="1" x14ac:dyDescent="0.25">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row>
    <row r="2074" spans="1:35" hidden="1" x14ac:dyDescent="0.25">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row>
    <row r="2075" spans="1:35" hidden="1" x14ac:dyDescent="0.25">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row>
    <row r="2076" spans="1:35" hidden="1" x14ac:dyDescent="0.25">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row>
    <row r="2077" spans="1:35" hidden="1" x14ac:dyDescent="0.25">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row>
    <row r="2078" spans="1:35" hidden="1" x14ac:dyDescent="0.25">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row>
    <row r="2079" spans="1:35" hidden="1" x14ac:dyDescent="0.25">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row>
    <row r="2080" spans="1:35" hidden="1" x14ac:dyDescent="0.25">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row>
    <row r="2081" spans="1:35" hidden="1" x14ac:dyDescent="0.25">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row>
    <row r="2082" spans="1:35" hidden="1" x14ac:dyDescent="0.25">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row>
    <row r="2083" spans="1:35" hidden="1" x14ac:dyDescent="0.25">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row>
    <row r="2084" spans="1:35" hidden="1" x14ac:dyDescent="0.25">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row>
    <row r="2085" spans="1:35" hidden="1" x14ac:dyDescent="0.25">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row>
    <row r="2086" spans="1:35" hidden="1" x14ac:dyDescent="0.25">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row>
    <row r="2087" spans="1:35" hidden="1" x14ac:dyDescent="0.25">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row>
    <row r="2088" spans="1:35" hidden="1" x14ac:dyDescent="0.25">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row>
    <row r="2089" spans="1:35" hidden="1" x14ac:dyDescent="0.25">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row>
    <row r="2090" spans="1:35" hidden="1" x14ac:dyDescent="0.25">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row>
    <row r="2091" spans="1:35" hidden="1" x14ac:dyDescent="0.25">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row>
    <row r="2092" spans="1:35" hidden="1" x14ac:dyDescent="0.25">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row>
    <row r="2093" spans="1:35" hidden="1" x14ac:dyDescent="0.25">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row>
    <row r="2094" spans="1:35" hidden="1" x14ac:dyDescent="0.25">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row>
    <row r="2095" spans="1:35" hidden="1" x14ac:dyDescent="0.25">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row>
    <row r="2096" spans="1:35" hidden="1" x14ac:dyDescent="0.25">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row>
    <row r="2097" spans="1:35" hidden="1" x14ac:dyDescent="0.25">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row>
    <row r="2098" spans="1:35" hidden="1" x14ac:dyDescent="0.25">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row>
    <row r="2099" spans="1:35" hidden="1" x14ac:dyDescent="0.25">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row>
    <row r="2100" spans="1:35" hidden="1" x14ac:dyDescent="0.25">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row>
    <row r="2101" spans="1:35" hidden="1" x14ac:dyDescent="0.25">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row>
    <row r="2102" spans="1:35" hidden="1" x14ac:dyDescent="0.25">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row>
    <row r="2103" spans="1:35" hidden="1" x14ac:dyDescent="0.25">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row>
    <row r="2104" spans="1:35" hidden="1" x14ac:dyDescent="0.25">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row>
    <row r="2105" spans="1:35" hidden="1" x14ac:dyDescent="0.25">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row>
    <row r="2106" spans="1:35" hidden="1" x14ac:dyDescent="0.25">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row>
    <row r="2107" spans="1:35" hidden="1" x14ac:dyDescent="0.25">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row>
    <row r="2108" spans="1:35" hidden="1" x14ac:dyDescent="0.25">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row>
    <row r="2109" spans="1:35" hidden="1" x14ac:dyDescent="0.25">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row>
    <row r="2110" spans="1:35" hidden="1" x14ac:dyDescent="0.25">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row>
    <row r="2111" spans="1:35" hidden="1" x14ac:dyDescent="0.25">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row>
    <row r="2112" spans="1:35" hidden="1" x14ac:dyDescent="0.25">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row>
    <row r="2113" spans="1:35" hidden="1" x14ac:dyDescent="0.25">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row>
    <row r="2114" spans="1:35" hidden="1" x14ac:dyDescent="0.25">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row>
    <row r="2115" spans="1:35" hidden="1" x14ac:dyDescent="0.25">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row>
    <row r="2116" spans="1:35" hidden="1" x14ac:dyDescent="0.25">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row>
    <row r="2117" spans="1:35" hidden="1" x14ac:dyDescent="0.25">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row>
    <row r="2118" spans="1:35" hidden="1" x14ac:dyDescent="0.25">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row>
    <row r="2119" spans="1:35" hidden="1" x14ac:dyDescent="0.25">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row>
    <row r="2120" spans="1:35" hidden="1" x14ac:dyDescent="0.25">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row>
    <row r="2121" spans="1:35" hidden="1" x14ac:dyDescent="0.25">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row>
    <row r="2122" spans="1:35" hidden="1" x14ac:dyDescent="0.25">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row>
    <row r="2123" spans="1:35" hidden="1" x14ac:dyDescent="0.25">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row>
    <row r="2124" spans="1:35" hidden="1" x14ac:dyDescent="0.25">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row>
    <row r="2125" spans="1:35" hidden="1" x14ac:dyDescent="0.25">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row>
    <row r="2126" spans="1:35" hidden="1" x14ac:dyDescent="0.25">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row>
    <row r="2127" spans="1:35" hidden="1" x14ac:dyDescent="0.25">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row>
    <row r="2128" spans="1:35" hidden="1" x14ac:dyDescent="0.25">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row>
    <row r="2129" spans="1:35" hidden="1" x14ac:dyDescent="0.25">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row>
    <row r="2130" spans="1:35" hidden="1" x14ac:dyDescent="0.25">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row>
    <row r="2131" spans="1:35" hidden="1" x14ac:dyDescent="0.25">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row>
    <row r="2132" spans="1:35" hidden="1" x14ac:dyDescent="0.25">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row>
    <row r="2133" spans="1:35" hidden="1" x14ac:dyDescent="0.25">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row>
    <row r="2134" spans="1:35" hidden="1" x14ac:dyDescent="0.25">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row>
    <row r="2135" spans="1:35" hidden="1" x14ac:dyDescent="0.25">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row>
    <row r="2136" spans="1:35" hidden="1" x14ac:dyDescent="0.25">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row>
    <row r="2137" spans="1:35" hidden="1" x14ac:dyDescent="0.25">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row>
    <row r="2138" spans="1:35" hidden="1" x14ac:dyDescent="0.25">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row>
    <row r="2139" spans="1:35" hidden="1" x14ac:dyDescent="0.25">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row>
    <row r="2140" spans="1:35" hidden="1" x14ac:dyDescent="0.25">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row>
    <row r="2141" spans="1:35" hidden="1" x14ac:dyDescent="0.25">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row>
    <row r="2142" spans="1:35" hidden="1" x14ac:dyDescent="0.25">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row>
    <row r="2143" spans="1:35" hidden="1" x14ac:dyDescent="0.25">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row>
    <row r="2144" spans="1:35" hidden="1" x14ac:dyDescent="0.25">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row>
    <row r="2145" spans="1:35" hidden="1" x14ac:dyDescent="0.25">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row>
    <row r="2146" spans="1:35" hidden="1" x14ac:dyDescent="0.25">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row>
    <row r="2147" spans="1:35" hidden="1" x14ac:dyDescent="0.25">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row>
    <row r="2148" spans="1:35" hidden="1" x14ac:dyDescent="0.25">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row>
    <row r="2149" spans="1:35" hidden="1" x14ac:dyDescent="0.25">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row>
    <row r="2150" spans="1:35" hidden="1" x14ac:dyDescent="0.25">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row>
    <row r="2151" spans="1:35" hidden="1" x14ac:dyDescent="0.25">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row>
    <row r="2152" spans="1:35" hidden="1" x14ac:dyDescent="0.25">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row>
    <row r="2153" spans="1:35" hidden="1" x14ac:dyDescent="0.25">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row>
    <row r="2154" spans="1:35" hidden="1" x14ac:dyDescent="0.25">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row>
    <row r="2155" spans="1:35" hidden="1" x14ac:dyDescent="0.25">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row>
    <row r="2156" spans="1:35" hidden="1" x14ac:dyDescent="0.25">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row>
    <row r="2157" spans="1:35" hidden="1" x14ac:dyDescent="0.25">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row>
    <row r="2158" spans="1:35" hidden="1" x14ac:dyDescent="0.25">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row>
    <row r="2159" spans="1:35" hidden="1" x14ac:dyDescent="0.25">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row>
    <row r="2160" spans="1:35" hidden="1" x14ac:dyDescent="0.25">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row>
    <row r="2161" spans="1:35" hidden="1" x14ac:dyDescent="0.25">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row>
    <row r="2162" spans="1:35" hidden="1" x14ac:dyDescent="0.25">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row>
    <row r="2163" spans="1:35" hidden="1" x14ac:dyDescent="0.25">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row>
    <row r="2164" spans="1:35" hidden="1" x14ac:dyDescent="0.25">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row>
    <row r="2165" spans="1:35" hidden="1" x14ac:dyDescent="0.25">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row>
    <row r="2166" spans="1:35" hidden="1" x14ac:dyDescent="0.25">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row>
    <row r="2167" spans="1:35" hidden="1" x14ac:dyDescent="0.25">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row>
    <row r="2168" spans="1:35" hidden="1" x14ac:dyDescent="0.25">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row>
    <row r="2169" spans="1:35" hidden="1" x14ac:dyDescent="0.25">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row>
    <row r="2170" spans="1:35" hidden="1" x14ac:dyDescent="0.25">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row>
    <row r="2171" spans="1:35" hidden="1" x14ac:dyDescent="0.25">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row>
    <row r="2172" spans="1:35" hidden="1" x14ac:dyDescent="0.25">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row>
    <row r="2173" spans="1:35" hidden="1" x14ac:dyDescent="0.25">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row>
    <row r="2174" spans="1:35" hidden="1" x14ac:dyDescent="0.25">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row>
    <row r="2175" spans="1:35" hidden="1" x14ac:dyDescent="0.25">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row>
    <row r="2176" spans="1:35" hidden="1" x14ac:dyDescent="0.25">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row>
    <row r="2177" spans="1:35" hidden="1" x14ac:dyDescent="0.25">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row>
    <row r="2178" spans="1:35" hidden="1" x14ac:dyDescent="0.25">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row>
    <row r="2179" spans="1:35" hidden="1" x14ac:dyDescent="0.25">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row>
    <row r="2180" spans="1:35" hidden="1" x14ac:dyDescent="0.25">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row>
    <row r="2181" spans="1:35" hidden="1" x14ac:dyDescent="0.25">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row>
    <row r="2182" spans="1:35" hidden="1" x14ac:dyDescent="0.25">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row>
    <row r="2183" spans="1:35" hidden="1" x14ac:dyDescent="0.25">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row>
    <row r="2184" spans="1:35" hidden="1" x14ac:dyDescent="0.25">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row>
    <row r="2185" spans="1:35" hidden="1" x14ac:dyDescent="0.25">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row>
    <row r="2186" spans="1:35" hidden="1" x14ac:dyDescent="0.25">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row>
    <row r="2187" spans="1:35" hidden="1" x14ac:dyDescent="0.25">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row>
    <row r="2188" spans="1:35" hidden="1" x14ac:dyDescent="0.25">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row>
    <row r="2189" spans="1:35" hidden="1" x14ac:dyDescent="0.25">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row>
    <row r="2190" spans="1:35" hidden="1" x14ac:dyDescent="0.25">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row>
    <row r="2191" spans="1:35" hidden="1" x14ac:dyDescent="0.25">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row>
    <row r="2192" spans="1:35" hidden="1" x14ac:dyDescent="0.25">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row>
    <row r="2193" spans="1:35" hidden="1" x14ac:dyDescent="0.25">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row>
    <row r="2194" spans="1:35" hidden="1" x14ac:dyDescent="0.25">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row>
    <row r="2195" spans="1:35" hidden="1" x14ac:dyDescent="0.25">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row>
    <row r="2196" spans="1:35" hidden="1" x14ac:dyDescent="0.25">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row>
    <row r="2197" spans="1:35" hidden="1" x14ac:dyDescent="0.25">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row>
    <row r="2198" spans="1:35" hidden="1" x14ac:dyDescent="0.25">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row>
    <row r="2199" spans="1:35" hidden="1" x14ac:dyDescent="0.25">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row>
    <row r="2200" spans="1:35" hidden="1" x14ac:dyDescent="0.25">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row>
    <row r="2201" spans="1:35" hidden="1" x14ac:dyDescent="0.25">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row>
    <row r="2202" spans="1:35" hidden="1" x14ac:dyDescent="0.25">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row>
    <row r="2203" spans="1:35" hidden="1" x14ac:dyDescent="0.25">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row>
    <row r="2204" spans="1:35" hidden="1" x14ac:dyDescent="0.25">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row>
    <row r="2205" spans="1:35" hidden="1" x14ac:dyDescent="0.25">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row>
    <row r="2206" spans="1:35" hidden="1" x14ac:dyDescent="0.25">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row>
    <row r="2207" spans="1:35" hidden="1" x14ac:dyDescent="0.25">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row>
    <row r="2208" spans="1:35" hidden="1" x14ac:dyDescent="0.25">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row>
    <row r="2209" spans="1:35" hidden="1" x14ac:dyDescent="0.25">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row>
    <row r="2210" spans="1:35" hidden="1" x14ac:dyDescent="0.25">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row>
    <row r="2211" spans="1:35" hidden="1" x14ac:dyDescent="0.25">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c r="AD2211" s="2"/>
      <c r="AE2211" s="2"/>
      <c r="AF2211" s="2"/>
      <c r="AG2211" s="2"/>
      <c r="AH2211" s="2"/>
      <c r="AI2211" s="2"/>
    </row>
    <row r="2212" spans="1:35" hidden="1" x14ac:dyDescent="0.25">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row>
    <row r="2213" spans="1:35" hidden="1" x14ac:dyDescent="0.25">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row>
    <row r="2214" spans="1:35" hidden="1" x14ac:dyDescent="0.25">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row>
    <row r="2215" spans="1:35" hidden="1" x14ac:dyDescent="0.25">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row>
    <row r="2216" spans="1:35" hidden="1" x14ac:dyDescent="0.25">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row>
    <row r="2217" spans="1:35" hidden="1" x14ac:dyDescent="0.25">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row>
    <row r="2218" spans="1:35" hidden="1" x14ac:dyDescent="0.25">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row>
    <row r="2219" spans="1:35" hidden="1" x14ac:dyDescent="0.25">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row>
    <row r="2220" spans="1:35" hidden="1" x14ac:dyDescent="0.25">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row>
    <row r="2221" spans="1:35" hidden="1" x14ac:dyDescent="0.25">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row>
    <row r="2222" spans="1:35" hidden="1" x14ac:dyDescent="0.25">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c r="AD2222" s="2"/>
      <c r="AE2222" s="2"/>
      <c r="AF2222" s="2"/>
      <c r="AG2222" s="2"/>
      <c r="AH2222" s="2"/>
      <c r="AI2222" s="2"/>
    </row>
    <row r="2223" spans="1:35" hidden="1" x14ac:dyDescent="0.25">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row>
    <row r="2224" spans="1:35" hidden="1" x14ac:dyDescent="0.25">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c r="AD2224" s="2"/>
      <c r="AE2224" s="2"/>
      <c r="AF2224" s="2"/>
      <c r="AG2224" s="2"/>
      <c r="AH2224" s="2"/>
      <c r="AI2224" s="2"/>
    </row>
    <row r="2225" spans="1:35" hidden="1" x14ac:dyDescent="0.25">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row>
    <row r="2226" spans="1:35" hidden="1" x14ac:dyDescent="0.25">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row>
    <row r="2227" spans="1:35" hidden="1" x14ac:dyDescent="0.25">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c r="AD2227" s="2"/>
      <c r="AE2227" s="2"/>
      <c r="AF2227" s="2"/>
      <c r="AG2227" s="2"/>
      <c r="AH2227" s="2"/>
      <c r="AI2227" s="2"/>
    </row>
    <row r="2228" spans="1:35" hidden="1" x14ac:dyDescent="0.25">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row>
    <row r="2229" spans="1:35" hidden="1" x14ac:dyDescent="0.25">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c r="AD2229" s="2"/>
      <c r="AE2229" s="2"/>
      <c r="AF2229" s="2"/>
      <c r="AG2229" s="2"/>
      <c r="AH2229" s="2"/>
      <c r="AI2229" s="2"/>
    </row>
    <row r="2230" spans="1:35" hidden="1" x14ac:dyDescent="0.25">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row>
    <row r="2231" spans="1:35" hidden="1" x14ac:dyDescent="0.25">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row>
    <row r="2232" spans="1:35" hidden="1" x14ac:dyDescent="0.25">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row>
    <row r="2233" spans="1:35" hidden="1" x14ac:dyDescent="0.25">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row>
    <row r="2234" spans="1:35" hidden="1" x14ac:dyDescent="0.25">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c r="AD2234" s="2"/>
      <c r="AE2234" s="2"/>
      <c r="AF2234" s="2"/>
      <c r="AG2234" s="2"/>
      <c r="AH2234" s="2"/>
      <c r="AI2234" s="2"/>
    </row>
    <row r="2235" spans="1:35" hidden="1" x14ac:dyDescent="0.25">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c r="AD2235" s="2"/>
      <c r="AE2235" s="2"/>
      <c r="AF2235" s="2"/>
      <c r="AG2235" s="2"/>
      <c r="AH2235" s="2"/>
      <c r="AI2235" s="2"/>
    </row>
    <row r="2236" spans="1:35" hidden="1" x14ac:dyDescent="0.25">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row>
    <row r="2237" spans="1:35" hidden="1" x14ac:dyDescent="0.25">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c r="AD2237" s="2"/>
      <c r="AE2237" s="2"/>
      <c r="AF2237" s="2"/>
      <c r="AG2237" s="2"/>
      <c r="AH2237" s="2"/>
      <c r="AI2237" s="2"/>
    </row>
    <row r="2238" spans="1:35" hidden="1" x14ac:dyDescent="0.25">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row>
    <row r="2239" spans="1:35" hidden="1" x14ac:dyDescent="0.25">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c r="AD2239" s="2"/>
      <c r="AE2239" s="2"/>
      <c r="AF2239" s="2"/>
      <c r="AG2239" s="2"/>
      <c r="AH2239" s="2"/>
      <c r="AI2239" s="2"/>
    </row>
    <row r="2240" spans="1:35" hidden="1" x14ac:dyDescent="0.25">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c r="AD2240" s="2"/>
      <c r="AE2240" s="2"/>
      <c r="AF2240" s="2"/>
      <c r="AG2240" s="2"/>
      <c r="AH2240" s="2"/>
      <c r="AI2240" s="2"/>
    </row>
    <row r="2241" spans="1:35" hidden="1" x14ac:dyDescent="0.25">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c r="AD2241" s="2"/>
      <c r="AE2241" s="2"/>
      <c r="AF2241" s="2"/>
      <c r="AG2241" s="2"/>
      <c r="AH2241" s="2"/>
      <c r="AI2241" s="2"/>
    </row>
    <row r="2242" spans="1:35" hidden="1" x14ac:dyDescent="0.25">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row>
    <row r="2243" spans="1:35" hidden="1" x14ac:dyDescent="0.25">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c r="AD2243" s="2"/>
      <c r="AE2243" s="2"/>
      <c r="AF2243" s="2"/>
      <c r="AG2243" s="2"/>
      <c r="AH2243" s="2"/>
      <c r="AI2243" s="2"/>
    </row>
    <row r="2244" spans="1:35" hidden="1" x14ac:dyDescent="0.25">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row>
    <row r="2245" spans="1:35" hidden="1" x14ac:dyDescent="0.25">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row>
    <row r="2246" spans="1:35" hidden="1" x14ac:dyDescent="0.25">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row>
    <row r="2247" spans="1:35" hidden="1" x14ac:dyDescent="0.25">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c r="AD2247" s="2"/>
      <c r="AE2247" s="2"/>
      <c r="AF2247" s="2"/>
      <c r="AG2247" s="2"/>
      <c r="AH2247" s="2"/>
      <c r="AI2247" s="2"/>
    </row>
    <row r="2248" spans="1:35" hidden="1" x14ac:dyDescent="0.25">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c r="AD2248" s="2"/>
      <c r="AE2248" s="2"/>
      <c r="AF2248" s="2"/>
      <c r="AG2248" s="2"/>
      <c r="AH2248" s="2"/>
      <c r="AI2248" s="2"/>
    </row>
    <row r="2249" spans="1:35" hidden="1" x14ac:dyDescent="0.25">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c r="AD2249" s="2"/>
      <c r="AE2249" s="2"/>
      <c r="AF2249" s="2"/>
      <c r="AG2249" s="2"/>
      <c r="AH2249" s="2"/>
      <c r="AI2249" s="2"/>
    </row>
    <row r="2250" spans="1:35" hidden="1" x14ac:dyDescent="0.25">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row>
    <row r="2251" spans="1:35" hidden="1" x14ac:dyDescent="0.25">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row>
    <row r="2252" spans="1:35" hidden="1" x14ac:dyDescent="0.25">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c r="AD2252" s="2"/>
      <c r="AE2252" s="2"/>
      <c r="AF2252" s="2"/>
      <c r="AG2252" s="2"/>
      <c r="AH2252" s="2"/>
      <c r="AI2252" s="2"/>
    </row>
    <row r="2253" spans="1:35" hidden="1" x14ac:dyDescent="0.25">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row>
    <row r="2254" spans="1:35" hidden="1" x14ac:dyDescent="0.25">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c r="AD2254" s="2"/>
      <c r="AE2254" s="2"/>
      <c r="AF2254" s="2"/>
      <c r="AG2254" s="2"/>
      <c r="AH2254" s="2"/>
      <c r="AI2254" s="2"/>
    </row>
    <row r="2255" spans="1:35" hidden="1" x14ac:dyDescent="0.25">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row>
    <row r="2256" spans="1:35" hidden="1" x14ac:dyDescent="0.25">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row>
    <row r="2257" spans="1:35" hidden="1" x14ac:dyDescent="0.25">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c r="AD2257" s="2"/>
      <c r="AE2257" s="2"/>
      <c r="AF2257" s="2"/>
      <c r="AG2257" s="2"/>
      <c r="AH2257" s="2"/>
      <c r="AI2257" s="2"/>
    </row>
    <row r="2258" spans="1:35" hidden="1" x14ac:dyDescent="0.25">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c r="AD2258" s="2"/>
      <c r="AE2258" s="2"/>
      <c r="AF2258" s="2"/>
      <c r="AG2258" s="2"/>
      <c r="AH2258" s="2"/>
      <c r="AI2258" s="2"/>
    </row>
    <row r="2259" spans="1:35" hidden="1" x14ac:dyDescent="0.25">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row>
    <row r="2260" spans="1:35" hidden="1" x14ac:dyDescent="0.25">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c r="AI2260" s="2"/>
    </row>
    <row r="2261" spans="1:35" hidden="1" x14ac:dyDescent="0.25">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row>
    <row r="2262" spans="1:35" hidden="1" x14ac:dyDescent="0.25">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c r="AD2262" s="2"/>
      <c r="AE2262" s="2"/>
      <c r="AF2262" s="2"/>
      <c r="AG2262" s="2"/>
      <c r="AH2262" s="2"/>
      <c r="AI2262" s="2"/>
    </row>
    <row r="2263" spans="1:35" hidden="1" x14ac:dyDescent="0.25">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row>
    <row r="2264" spans="1:35" hidden="1" x14ac:dyDescent="0.25">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row>
    <row r="2265" spans="1:35" hidden="1" x14ac:dyDescent="0.25">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c r="AD2265" s="2"/>
      <c r="AE2265" s="2"/>
      <c r="AF2265" s="2"/>
      <c r="AG2265" s="2"/>
      <c r="AH2265" s="2"/>
      <c r="AI2265" s="2"/>
    </row>
    <row r="2266" spans="1:35" hidden="1" x14ac:dyDescent="0.25">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row>
    <row r="2267" spans="1:35" hidden="1" x14ac:dyDescent="0.25">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c r="AD2267" s="2"/>
      <c r="AE2267" s="2"/>
      <c r="AF2267" s="2"/>
      <c r="AG2267" s="2"/>
      <c r="AH2267" s="2"/>
      <c r="AI2267" s="2"/>
    </row>
    <row r="2268" spans="1:35" hidden="1" x14ac:dyDescent="0.25">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row>
    <row r="2269" spans="1:35" hidden="1" x14ac:dyDescent="0.25">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c r="AD2269" s="2"/>
      <c r="AE2269" s="2"/>
      <c r="AF2269" s="2"/>
      <c r="AG2269" s="2"/>
      <c r="AH2269" s="2"/>
      <c r="AI2269" s="2"/>
    </row>
    <row r="2270" spans="1:35" hidden="1" x14ac:dyDescent="0.25">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row>
    <row r="2271" spans="1:35" hidden="1" x14ac:dyDescent="0.25">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row>
    <row r="2272" spans="1:35" hidden="1" x14ac:dyDescent="0.25">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row>
    <row r="2273" spans="1:35" hidden="1" x14ac:dyDescent="0.25">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c r="AD2273" s="2"/>
      <c r="AE2273" s="2"/>
      <c r="AF2273" s="2"/>
      <c r="AG2273" s="2"/>
      <c r="AH2273" s="2"/>
      <c r="AI2273" s="2"/>
    </row>
    <row r="2274" spans="1:35" hidden="1" x14ac:dyDescent="0.25">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row>
    <row r="2275" spans="1:35" hidden="1" x14ac:dyDescent="0.25">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row>
    <row r="2276" spans="1:35" hidden="1" x14ac:dyDescent="0.25">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c r="AD2276" s="2"/>
      <c r="AE2276" s="2"/>
      <c r="AF2276" s="2"/>
      <c r="AG2276" s="2"/>
      <c r="AH2276" s="2"/>
      <c r="AI2276" s="2"/>
    </row>
    <row r="2277" spans="1:35" hidden="1" x14ac:dyDescent="0.25">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row>
    <row r="2278" spans="1:35" hidden="1" x14ac:dyDescent="0.25">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c r="AD2278" s="2"/>
      <c r="AE2278" s="2"/>
      <c r="AF2278" s="2"/>
      <c r="AG2278" s="2"/>
      <c r="AH2278" s="2"/>
      <c r="AI2278" s="2"/>
    </row>
    <row r="2279" spans="1:35" hidden="1" x14ac:dyDescent="0.25">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c r="AD2279" s="2"/>
      <c r="AE2279" s="2"/>
      <c r="AF2279" s="2"/>
      <c r="AG2279" s="2"/>
      <c r="AH2279" s="2"/>
      <c r="AI2279" s="2"/>
    </row>
    <row r="2280" spans="1:35" hidden="1" x14ac:dyDescent="0.25">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row>
    <row r="2281" spans="1:35" hidden="1" x14ac:dyDescent="0.25">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row>
    <row r="2282" spans="1:35" hidden="1" x14ac:dyDescent="0.25">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c r="AD2282" s="2"/>
      <c r="AE2282" s="2"/>
      <c r="AF2282" s="2"/>
      <c r="AG2282" s="2"/>
      <c r="AH2282" s="2"/>
      <c r="AI2282" s="2"/>
    </row>
    <row r="2283" spans="1:35" hidden="1" x14ac:dyDescent="0.25">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row>
    <row r="2284" spans="1:35" hidden="1" x14ac:dyDescent="0.25">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c r="AD2284" s="2"/>
      <c r="AE2284" s="2"/>
      <c r="AF2284" s="2"/>
      <c r="AG2284" s="2"/>
      <c r="AH2284" s="2"/>
      <c r="AI2284" s="2"/>
    </row>
    <row r="2285" spans="1:35" hidden="1" x14ac:dyDescent="0.25">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row>
    <row r="2286" spans="1:35" hidden="1" x14ac:dyDescent="0.25">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c r="AD2286" s="2"/>
      <c r="AE2286" s="2"/>
      <c r="AF2286" s="2"/>
      <c r="AG2286" s="2"/>
      <c r="AH2286" s="2"/>
      <c r="AI2286" s="2"/>
    </row>
    <row r="2287" spans="1:35" hidden="1" x14ac:dyDescent="0.25">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c r="AD2287" s="2"/>
      <c r="AE2287" s="2"/>
      <c r="AF2287" s="2"/>
      <c r="AG2287" s="2"/>
      <c r="AH2287" s="2"/>
      <c r="AI2287" s="2"/>
    </row>
    <row r="2288" spans="1:35" hidden="1" x14ac:dyDescent="0.25">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row>
    <row r="2289" spans="1:35" hidden="1" x14ac:dyDescent="0.25">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row>
    <row r="2290" spans="1:35" hidden="1" x14ac:dyDescent="0.25">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row>
    <row r="2291" spans="1:35" hidden="1" x14ac:dyDescent="0.25">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row>
    <row r="2292" spans="1:35" hidden="1" x14ac:dyDescent="0.25">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c r="AD2292" s="2"/>
      <c r="AE2292" s="2"/>
      <c r="AF2292" s="2"/>
      <c r="AG2292" s="2"/>
      <c r="AH2292" s="2"/>
      <c r="AI2292" s="2"/>
    </row>
    <row r="2293" spans="1:35" hidden="1" x14ac:dyDescent="0.25">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row>
    <row r="2294" spans="1:35" hidden="1" x14ac:dyDescent="0.25">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row>
    <row r="2295" spans="1:35" hidden="1" x14ac:dyDescent="0.25">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row>
    <row r="2296" spans="1:35" hidden="1" x14ac:dyDescent="0.25">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row>
    <row r="2297" spans="1:35" hidden="1" x14ac:dyDescent="0.25">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row>
    <row r="2298" spans="1:35" hidden="1" x14ac:dyDescent="0.25">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row>
    <row r="2299" spans="1:35" hidden="1" x14ac:dyDescent="0.25">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c r="AD2299" s="2"/>
      <c r="AE2299" s="2"/>
      <c r="AF2299" s="2"/>
      <c r="AG2299" s="2"/>
      <c r="AH2299" s="2"/>
      <c r="AI2299" s="2"/>
    </row>
    <row r="2300" spans="1:35" hidden="1" x14ac:dyDescent="0.25">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row>
    <row r="2301" spans="1:35" hidden="1" x14ac:dyDescent="0.25">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row>
    <row r="2302" spans="1:35" hidden="1" x14ac:dyDescent="0.25">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row>
    <row r="2303" spans="1:35" hidden="1" x14ac:dyDescent="0.25">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c r="AD2303" s="2"/>
      <c r="AE2303" s="2"/>
      <c r="AF2303" s="2"/>
      <c r="AG2303" s="2"/>
      <c r="AH2303" s="2"/>
      <c r="AI2303" s="2"/>
    </row>
    <row r="2304" spans="1:35" hidden="1" x14ac:dyDescent="0.25">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row>
    <row r="2305" spans="1:35" hidden="1" x14ac:dyDescent="0.25">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c r="AD2305" s="2"/>
      <c r="AE2305" s="2"/>
      <c r="AF2305" s="2"/>
      <c r="AG2305" s="2"/>
      <c r="AH2305" s="2"/>
      <c r="AI2305" s="2"/>
    </row>
    <row r="2306" spans="1:35" hidden="1" x14ac:dyDescent="0.25">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row>
    <row r="2307" spans="1:35" hidden="1" x14ac:dyDescent="0.25">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row>
    <row r="2308" spans="1:35" hidden="1" x14ac:dyDescent="0.25">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row>
    <row r="2309" spans="1:35" hidden="1" x14ac:dyDescent="0.25">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row>
    <row r="2310" spans="1:35" hidden="1" x14ac:dyDescent="0.25">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row>
    <row r="2311" spans="1:35" hidden="1" x14ac:dyDescent="0.25">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c r="AD2311" s="2"/>
      <c r="AE2311" s="2"/>
      <c r="AF2311" s="2"/>
      <c r="AG2311" s="2"/>
      <c r="AH2311" s="2"/>
      <c r="AI2311" s="2"/>
    </row>
    <row r="2312" spans="1:35" hidden="1" x14ac:dyDescent="0.25">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c r="AD2312" s="2"/>
      <c r="AE2312" s="2"/>
      <c r="AF2312" s="2"/>
      <c r="AG2312" s="2"/>
      <c r="AH2312" s="2"/>
      <c r="AI2312" s="2"/>
    </row>
    <row r="2313" spans="1:35" hidden="1" x14ac:dyDescent="0.25">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row>
    <row r="2314" spans="1:35" hidden="1" x14ac:dyDescent="0.25">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row>
    <row r="2315" spans="1:35" hidden="1" x14ac:dyDescent="0.25">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row>
    <row r="2316" spans="1:35" hidden="1" x14ac:dyDescent="0.25">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row>
    <row r="2317" spans="1:35" hidden="1" x14ac:dyDescent="0.25">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c r="AD2317" s="2"/>
      <c r="AE2317" s="2"/>
      <c r="AF2317" s="2"/>
      <c r="AG2317" s="2"/>
      <c r="AH2317" s="2"/>
      <c r="AI2317" s="2"/>
    </row>
    <row r="2318" spans="1:35" hidden="1" x14ac:dyDescent="0.25">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c r="AD2318" s="2"/>
      <c r="AE2318" s="2"/>
      <c r="AF2318" s="2"/>
      <c r="AG2318" s="2"/>
      <c r="AH2318" s="2"/>
      <c r="AI2318" s="2"/>
    </row>
    <row r="2319" spans="1:35" hidden="1" x14ac:dyDescent="0.25">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row>
    <row r="2320" spans="1:35" hidden="1" x14ac:dyDescent="0.25">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c r="AD2320" s="2"/>
      <c r="AE2320" s="2"/>
      <c r="AF2320" s="2"/>
      <c r="AG2320" s="2"/>
      <c r="AH2320" s="2"/>
      <c r="AI2320" s="2"/>
    </row>
    <row r="2321" spans="1:35" hidden="1" x14ac:dyDescent="0.25">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row>
    <row r="2322" spans="1:35" hidden="1" x14ac:dyDescent="0.25">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c r="AD2322" s="2"/>
      <c r="AE2322" s="2"/>
      <c r="AF2322" s="2"/>
      <c r="AG2322" s="2"/>
      <c r="AH2322" s="2"/>
      <c r="AI2322" s="2"/>
    </row>
    <row r="2323" spans="1:35" hidden="1" x14ac:dyDescent="0.25">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row>
    <row r="2324" spans="1:35" hidden="1" x14ac:dyDescent="0.25">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row>
    <row r="2325" spans="1:35" hidden="1" x14ac:dyDescent="0.25">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row>
    <row r="2326" spans="1:35" hidden="1" x14ac:dyDescent="0.25">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row>
    <row r="2327" spans="1:35" hidden="1" x14ac:dyDescent="0.25">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row>
    <row r="2328" spans="1:35" hidden="1" x14ac:dyDescent="0.25">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row>
    <row r="2329" spans="1:35" hidden="1" x14ac:dyDescent="0.25">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row>
    <row r="2330" spans="1:35" hidden="1" x14ac:dyDescent="0.25">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c r="AD2330" s="2"/>
      <c r="AE2330" s="2"/>
      <c r="AF2330" s="2"/>
      <c r="AG2330" s="2"/>
      <c r="AH2330" s="2"/>
      <c r="AI2330" s="2"/>
    </row>
    <row r="2331" spans="1:35" hidden="1" x14ac:dyDescent="0.25">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row>
    <row r="2332" spans="1:35" hidden="1" x14ac:dyDescent="0.25">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row>
    <row r="2333" spans="1:35" hidden="1" x14ac:dyDescent="0.25">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c r="AD2333" s="2"/>
      <c r="AE2333" s="2"/>
      <c r="AF2333" s="2"/>
      <c r="AG2333" s="2"/>
      <c r="AH2333" s="2"/>
      <c r="AI2333" s="2"/>
    </row>
    <row r="2334" spans="1:35" hidden="1" x14ac:dyDescent="0.25">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row>
    <row r="2335" spans="1:35" hidden="1" x14ac:dyDescent="0.25">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row>
    <row r="2336" spans="1:35" hidden="1" x14ac:dyDescent="0.25">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c r="AD2336" s="2"/>
      <c r="AE2336" s="2"/>
      <c r="AF2336" s="2"/>
      <c r="AG2336" s="2"/>
      <c r="AH2336" s="2"/>
      <c r="AI2336" s="2"/>
    </row>
    <row r="2337" spans="1:35" hidden="1" x14ac:dyDescent="0.25">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row>
    <row r="2338" spans="1:35" hidden="1" x14ac:dyDescent="0.25">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row>
    <row r="2339" spans="1:35" hidden="1" x14ac:dyDescent="0.25">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row>
    <row r="2340" spans="1:35" hidden="1" x14ac:dyDescent="0.25">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row>
    <row r="2341" spans="1:35" hidden="1" x14ac:dyDescent="0.25">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row>
    <row r="2342" spans="1:35" hidden="1" x14ac:dyDescent="0.25">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row>
    <row r="2343" spans="1:35" hidden="1" x14ac:dyDescent="0.25">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row>
    <row r="2344" spans="1:35" hidden="1" x14ac:dyDescent="0.25">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row>
    <row r="2345" spans="1:35" hidden="1" x14ac:dyDescent="0.25">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row>
    <row r="2346" spans="1:35" hidden="1" x14ac:dyDescent="0.25">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c r="AD2346" s="2"/>
      <c r="AE2346" s="2"/>
      <c r="AF2346" s="2"/>
      <c r="AG2346" s="2"/>
      <c r="AH2346" s="2"/>
      <c r="AI2346" s="2"/>
    </row>
    <row r="2347" spans="1:35" hidden="1" x14ac:dyDescent="0.25">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row>
    <row r="2348" spans="1:35" hidden="1" x14ac:dyDescent="0.25">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c r="AD2348" s="2"/>
      <c r="AE2348" s="2"/>
      <c r="AF2348" s="2"/>
      <c r="AG2348" s="2"/>
      <c r="AH2348" s="2"/>
      <c r="AI2348" s="2"/>
    </row>
    <row r="2349" spans="1:35" hidden="1" x14ac:dyDescent="0.25">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c r="AD2349" s="2"/>
      <c r="AE2349" s="2"/>
      <c r="AF2349" s="2"/>
      <c r="AG2349" s="2"/>
      <c r="AH2349" s="2"/>
      <c r="AI2349" s="2"/>
    </row>
    <row r="2350" spans="1:35" hidden="1" x14ac:dyDescent="0.25">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c r="AD2350" s="2"/>
      <c r="AE2350" s="2"/>
      <c r="AF2350" s="2"/>
      <c r="AG2350" s="2"/>
      <c r="AH2350" s="2"/>
      <c r="AI2350" s="2"/>
    </row>
    <row r="2351" spans="1:35" hidden="1" x14ac:dyDescent="0.25">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row>
    <row r="2352" spans="1:35" hidden="1" x14ac:dyDescent="0.25">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c r="AD2352" s="2"/>
      <c r="AE2352" s="2"/>
      <c r="AF2352" s="2"/>
      <c r="AG2352" s="2"/>
      <c r="AH2352" s="2"/>
      <c r="AI2352" s="2"/>
    </row>
    <row r="2353" spans="1:35" hidden="1" x14ac:dyDescent="0.25">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row>
    <row r="2354" spans="1:35" hidden="1" x14ac:dyDescent="0.25">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c r="AD2354" s="2"/>
      <c r="AE2354" s="2"/>
      <c r="AF2354" s="2"/>
      <c r="AG2354" s="2"/>
      <c r="AH2354" s="2"/>
      <c r="AI2354" s="2"/>
    </row>
    <row r="2355" spans="1:35" hidden="1" x14ac:dyDescent="0.25">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c r="AD2355" s="2"/>
      <c r="AE2355" s="2"/>
      <c r="AF2355" s="2"/>
      <c r="AG2355" s="2"/>
      <c r="AH2355" s="2"/>
      <c r="AI2355" s="2"/>
    </row>
    <row r="2356" spans="1:35" hidden="1" x14ac:dyDescent="0.25">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row>
    <row r="2357" spans="1:35" hidden="1" x14ac:dyDescent="0.25">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c r="AD2357" s="2"/>
      <c r="AE2357" s="2"/>
      <c r="AF2357" s="2"/>
      <c r="AG2357" s="2"/>
      <c r="AH2357" s="2"/>
      <c r="AI2357" s="2"/>
    </row>
    <row r="2358" spans="1:35" hidden="1" x14ac:dyDescent="0.25">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row>
    <row r="2359" spans="1:35" hidden="1" x14ac:dyDescent="0.25">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row>
    <row r="2360" spans="1:35" hidden="1" x14ac:dyDescent="0.25">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c r="AD2360" s="2"/>
      <c r="AE2360" s="2"/>
      <c r="AF2360" s="2"/>
      <c r="AG2360" s="2"/>
      <c r="AH2360" s="2"/>
      <c r="AI2360" s="2"/>
    </row>
    <row r="2361" spans="1:35" hidden="1" x14ac:dyDescent="0.25">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c r="AD2361" s="2"/>
      <c r="AE2361" s="2"/>
      <c r="AF2361" s="2"/>
      <c r="AG2361" s="2"/>
      <c r="AH2361" s="2"/>
      <c r="AI2361" s="2"/>
    </row>
    <row r="2362" spans="1:35" hidden="1" x14ac:dyDescent="0.25">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row>
    <row r="2363" spans="1:35" hidden="1" x14ac:dyDescent="0.25">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row>
    <row r="2364" spans="1:35" hidden="1" x14ac:dyDescent="0.25">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row>
    <row r="2365" spans="1:35" hidden="1" x14ac:dyDescent="0.25">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c r="AD2365" s="2"/>
      <c r="AE2365" s="2"/>
      <c r="AF2365" s="2"/>
      <c r="AG2365" s="2"/>
      <c r="AH2365" s="2"/>
      <c r="AI2365" s="2"/>
    </row>
    <row r="2366" spans="1:35" hidden="1" x14ac:dyDescent="0.25">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c r="AD2366" s="2"/>
      <c r="AE2366" s="2"/>
      <c r="AF2366" s="2"/>
      <c r="AG2366" s="2"/>
      <c r="AH2366" s="2"/>
      <c r="AI2366" s="2"/>
    </row>
    <row r="2367" spans="1:35" hidden="1" x14ac:dyDescent="0.25">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c r="AD2367" s="2"/>
      <c r="AE2367" s="2"/>
      <c r="AF2367" s="2"/>
      <c r="AG2367" s="2"/>
      <c r="AH2367" s="2"/>
      <c r="AI2367" s="2"/>
    </row>
    <row r="2368" spans="1:35" hidden="1" x14ac:dyDescent="0.25">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c r="AD2368" s="2"/>
      <c r="AE2368" s="2"/>
      <c r="AF2368" s="2"/>
      <c r="AG2368" s="2"/>
      <c r="AH2368" s="2"/>
      <c r="AI2368" s="2"/>
    </row>
    <row r="2369" spans="1:35" hidden="1" x14ac:dyDescent="0.25">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c r="AD2369" s="2"/>
      <c r="AE2369" s="2"/>
      <c r="AF2369" s="2"/>
      <c r="AG2369" s="2"/>
      <c r="AH2369" s="2"/>
      <c r="AI2369" s="2"/>
    </row>
    <row r="2370" spans="1:35" hidden="1" x14ac:dyDescent="0.25">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row>
    <row r="2371" spans="1:35" hidden="1" x14ac:dyDescent="0.25">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c r="AD2371" s="2"/>
      <c r="AE2371" s="2"/>
      <c r="AF2371" s="2"/>
      <c r="AG2371" s="2"/>
      <c r="AH2371" s="2"/>
      <c r="AI2371" s="2"/>
    </row>
    <row r="2372" spans="1:35" hidden="1" x14ac:dyDescent="0.25">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c r="AD2372" s="2"/>
      <c r="AE2372" s="2"/>
      <c r="AF2372" s="2"/>
      <c r="AG2372" s="2"/>
      <c r="AH2372" s="2"/>
      <c r="AI2372" s="2"/>
    </row>
    <row r="2373" spans="1:35" hidden="1" x14ac:dyDescent="0.25">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row>
    <row r="2374" spans="1:35" hidden="1" x14ac:dyDescent="0.25">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row>
    <row r="2375" spans="1:35" hidden="1" x14ac:dyDescent="0.25">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row>
    <row r="2376" spans="1:35" hidden="1" x14ac:dyDescent="0.25">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row>
    <row r="2377" spans="1:35" hidden="1" x14ac:dyDescent="0.25">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row>
    <row r="2378" spans="1:35" hidden="1" x14ac:dyDescent="0.25">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row>
    <row r="2379" spans="1:35" hidden="1" x14ac:dyDescent="0.25">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row>
    <row r="2380" spans="1:35" hidden="1" x14ac:dyDescent="0.25">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row>
    <row r="2381" spans="1:35" hidden="1" x14ac:dyDescent="0.25">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row>
    <row r="2382" spans="1:35" hidden="1" x14ac:dyDescent="0.25">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row>
    <row r="2383" spans="1:35" hidden="1" x14ac:dyDescent="0.25">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row>
    <row r="2384" spans="1:35" hidden="1" x14ac:dyDescent="0.25">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c r="AD2384" s="2"/>
      <c r="AE2384" s="2"/>
      <c r="AF2384" s="2"/>
      <c r="AG2384" s="2"/>
      <c r="AH2384" s="2"/>
      <c r="AI2384" s="2"/>
    </row>
    <row r="2385" spans="1:35" hidden="1" x14ac:dyDescent="0.25">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c r="AD2385" s="2"/>
      <c r="AE2385" s="2"/>
      <c r="AF2385" s="2"/>
      <c r="AG2385" s="2"/>
      <c r="AH2385" s="2"/>
      <c r="AI2385" s="2"/>
    </row>
    <row r="2386" spans="1:35" hidden="1" x14ac:dyDescent="0.25">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row>
    <row r="2387" spans="1:35" hidden="1" x14ac:dyDescent="0.25">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c r="AD2387" s="2"/>
      <c r="AE2387" s="2"/>
      <c r="AF2387" s="2"/>
      <c r="AG2387" s="2"/>
      <c r="AH2387" s="2"/>
      <c r="AI2387" s="2"/>
    </row>
    <row r="2388" spans="1:35" hidden="1" x14ac:dyDescent="0.25">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row>
    <row r="2389" spans="1:35" hidden="1" x14ac:dyDescent="0.25">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c r="AD2389" s="2"/>
      <c r="AE2389" s="2"/>
      <c r="AF2389" s="2"/>
      <c r="AG2389" s="2"/>
      <c r="AH2389" s="2"/>
      <c r="AI2389" s="2"/>
    </row>
    <row r="2390" spans="1:35" hidden="1" x14ac:dyDescent="0.25">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c r="AD2390" s="2"/>
      <c r="AE2390" s="2"/>
      <c r="AF2390" s="2"/>
      <c r="AG2390" s="2"/>
      <c r="AH2390" s="2"/>
      <c r="AI2390" s="2"/>
    </row>
    <row r="2391" spans="1:35" hidden="1" x14ac:dyDescent="0.25">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c r="AD2391" s="2"/>
      <c r="AE2391" s="2"/>
      <c r="AF2391" s="2"/>
      <c r="AG2391" s="2"/>
      <c r="AH2391" s="2"/>
      <c r="AI2391" s="2"/>
    </row>
    <row r="2392" spans="1:35" hidden="1" x14ac:dyDescent="0.25">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row>
    <row r="2393" spans="1:35" hidden="1" x14ac:dyDescent="0.25">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c r="AD2393" s="2"/>
      <c r="AE2393" s="2"/>
      <c r="AF2393" s="2"/>
      <c r="AG2393" s="2"/>
      <c r="AH2393" s="2"/>
      <c r="AI2393" s="2"/>
    </row>
    <row r="2394" spans="1:35" hidden="1" x14ac:dyDescent="0.25">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row>
    <row r="2395" spans="1:35" hidden="1" x14ac:dyDescent="0.25">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c r="AD2395" s="2"/>
      <c r="AE2395" s="2"/>
      <c r="AF2395" s="2"/>
      <c r="AG2395" s="2"/>
      <c r="AH2395" s="2"/>
      <c r="AI2395" s="2"/>
    </row>
    <row r="2396" spans="1:35" hidden="1" x14ac:dyDescent="0.25">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c r="AD2396" s="2"/>
      <c r="AE2396" s="2"/>
      <c r="AF2396" s="2"/>
      <c r="AG2396" s="2"/>
      <c r="AH2396" s="2"/>
      <c r="AI2396" s="2"/>
    </row>
    <row r="2397" spans="1:35" hidden="1" x14ac:dyDescent="0.25">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c r="AD2397" s="2"/>
      <c r="AE2397" s="2"/>
      <c r="AF2397" s="2"/>
      <c r="AG2397" s="2"/>
      <c r="AH2397" s="2"/>
      <c r="AI2397" s="2"/>
    </row>
    <row r="2398" spans="1:35" hidden="1" x14ac:dyDescent="0.25">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c r="AD2398" s="2"/>
      <c r="AE2398" s="2"/>
      <c r="AF2398" s="2"/>
      <c r="AG2398" s="2"/>
      <c r="AH2398" s="2"/>
      <c r="AI2398" s="2"/>
    </row>
    <row r="2399" spans="1:35" hidden="1" x14ac:dyDescent="0.25">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c r="AD2399" s="2"/>
      <c r="AE2399" s="2"/>
      <c r="AF2399" s="2"/>
      <c r="AG2399" s="2"/>
      <c r="AH2399" s="2"/>
      <c r="AI2399" s="2"/>
    </row>
    <row r="2400" spans="1:35" hidden="1" x14ac:dyDescent="0.25">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row>
    <row r="2401" spans="1:35" hidden="1" x14ac:dyDescent="0.25">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c r="AD2401" s="2"/>
      <c r="AE2401" s="2"/>
      <c r="AF2401" s="2"/>
      <c r="AG2401" s="2"/>
      <c r="AH2401" s="2"/>
      <c r="AI2401" s="2"/>
    </row>
    <row r="2402" spans="1:35" hidden="1" x14ac:dyDescent="0.25">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row>
    <row r="2403" spans="1:35" hidden="1" x14ac:dyDescent="0.25">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row>
    <row r="2404" spans="1:35" hidden="1" x14ac:dyDescent="0.25">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row>
    <row r="2405" spans="1:35" hidden="1" x14ac:dyDescent="0.25">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row>
    <row r="2406" spans="1:35" hidden="1" x14ac:dyDescent="0.25">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c r="AD2406" s="2"/>
      <c r="AE2406" s="2"/>
      <c r="AF2406" s="2"/>
      <c r="AG2406" s="2"/>
      <c r="AH2406" s="2"/>
      <c r="AI2406" s="2"/>
    </row>
    <row r="2407" spans="1:35" hidden="1" x14ac:dyDescent="0.25">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row>
    <row r="2408" spans="1:35" hidden="1" x14ac:dyDescent="0.25">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c r="AD2408" s="2"/>
      <c r="AE2408" s="2"/>
      <c r="AF2408" s="2"/>
      <c r="AG2408" s="2"/>
      <c r="AH2408" s="2"/>
      <c r="AI2408" s="2"/>
    </row>
    <row r="2409" spans="1:35" hidden="1" x14ac:dyDescent="0.25">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c r="AD2409" s="2"/>
      <c r="AE2409" s="2"/>
      <c r="AF2409" s="2"/>
      <c r="AG2409" s="2"/>
      <c r="AH2409" s="2"/>
      <c r="AI2409" s="2"/>
    </row>
    <row r="2410" spans="1:35" hidden="1" x14ac:dyDescent="0.25">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row>
    <row r="2411" spans="1:35" hidden="1" x14ac:dyDescent="0.25">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row>
    <row r="2412" spans="1:35" hidden="1" x14ac:dyDescent="0.25">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c r="AD2412" s="2"/>
      <c r="AE2412" s="2"/>
      <c r="AF2412" s="2"/>
      <c r="AG2412" s="2"/>
      <c r="AH2412" s="2"/>
      <c r="AI2412" s="2"/>
    </row>
    <row r="2413" spans="1:35" hidden="1" x14ac:dyDescent="0.25">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row>
    <row r="2414" spans="1:35" hidden="1" x14ac:dyDescent="0.25">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row>
    <row r="2415" spans="1:35" hidden="1" x14ac:dyDescent="0.25">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row>
    <row r="2416" spans="1:35" hidden="1" x14ac:dyDescent="0.25">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row>
    <row r="2417" spans="1:35" hidden="1" x14ac:dyDescent="0.25">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row>
    <row r="2418" spans="1:35" hidden="1" x14ac:dyDescent="0.25">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row>
    <row r="2419" spans="1:35" hidden="1" x14ac:dyDescent="0.25">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row>
    <row r="2420" spans="1:35" hidden="1" x14ac:dyDescent="0.25">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row>
    <row r="2421" spans="1:35" hidden="1" x14ac:dyDescent="0.25">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row>
    <row r="2422" spans="1:35" hidden="1" x14ac:dyDescent="0.25">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row>
    <row r="2423" spans="1:35" hidden="1" x14ac:dyDescent="0.25">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row>
    <row r="2424" spans="1:35" hidden="1" x14ac:dyDescent="0.25">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row>
    <row r="2425" spans="1:35" hidden="1" x14ac:dyDescent="0.25">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row>
    <row r="2426" spans="1:35" hidden="1" x14ac:dyDescent="0.25">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row>
    <row r="2427" spans="1:35" hidden="1" x14ac:dyDescent="0.25">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row>
    <row r="2428" spans="1:35" hidden="1" x14ac:dyDescent="0.25">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row>
    <row r="2429" spans="1:35" hidden="1" x14ac:dyDescent="0.25">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row>
    <row r="2430" spans="1:35" hidden="1" x14ac:dyDescent="0.25">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row>
    <row r="2431" spans="1:35" hidden="1" x14ac:dyDescent="0.25">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row>
    <row r="2432" spans="1:35" hidden="1" x14ac:dyDescent="0.25">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c r="AD2432" s="2"/>
      <c r="AE2432" s="2"/>
      <c r="AF2432" s="2"/>
      <c r="AG2432" s="2"/>
      <c r="AH2432" s="2"/>
      <c r="AI2432" s="2"/>
    </row>
    <row r="2433" spans="1:35" hidden="1" x14ac:dyDescent="0.25">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row>
    <row r="2434" spans="1:35" hidden="1" x14ac:dyDescent="0.25">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c r="AD2434" s="2"/>
      <c r="AE2434" s="2"/>
      <c r="AF2434" s="2"/>
      <c r="AG2434" s="2"/>
      <c r="AH2434" s="2"/>
      <c r="AI2434" s="2"/>
    </row>
    <row r="2435" spans="1:35" hidden="1" x14ac:dyDescent="0.25">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row>
    <row r="2436" spans="1:35" hidden="1" x14ac:dyDescent="0.25">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c r="AD2436" s="2"/>
      <c r="AE2436" s="2"/>
      <c r="AF2436" s="2"/>
      <c r="AG2436" s="2"/>
      <c r="AH2436" s="2"/>
      <c r="AI2436" s="2"/>
    </row>
    <row r="2437" spans="1:35" hidden="1" x14ac:dyDescent="0.25">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c r="AD2437" s="2"/>
      <c r="AE2437" s="2"/>
      <c r="AF2437" s="2"/>
      <c r="AG2437" s="2"/>
      <c r="AH2437" s="2"/>
      <c r="AI2437" s="2"/>
    </row>
    <row r="2438" spans="1:35" hidden="1" x14ac:dyDescent="0.25">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c r="AD2438" s="2"/>
      <c r="AE2438" s="2"/>
      <c r="AF2438" s="2"/>
      <c r="AG2438" s="2"/>
      <c r="AH2438" s="2"/>
      <c r="AI2438" s="2"/>
    </row>
    <row r="2439" spans="1:35" hidden="1" x14ac:dyDescent="0.25">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c r="AD2439" s="2"/>
      <c r="AE2439" s="2"/>
      <c r="AF2439" s="2"/>
      <c r="AG2439" s="2"/>
      <c r="AH2439" s="2"/>
      <c r="AI2439" s="2"/>
    </row>
    <row r="2440" spans="1:35" hidden="1" x14ac:dyDescent="0.25">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c r="AD2440" s="2"/>
      <c r="AE2440" s="2"/>
      <c r="AF2440" s="2"/>
      <c r="AG2440" s="2"/>
      <c r="AH2440" s="2"/>
      <c r="AI2440" s="2"/>
    </row>
    <row r="2441" spans="1:35" hidden="1" x14ac:dyDescent="0.25">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row>
    <row r="2442" spans="1:35" hidden="1" x14ac:dyDescent="0.25">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c r="AD2442" s="2"/>
      <c r="AE2442" s="2"/>
      <c r="AF2442" s="2"/>
      <c r="AG2442" s="2"/>
      <c r="AH2442" s="2"/>
      <c r="AI2442" s="2"/>
    </row>
    <row r="2443" spans="1:35" hidden="1" x14ac:dyDescent="0.25">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row>
    <row r="2444" spans="1:35" hidden="1" x14ac:dyDescent="0.25">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c r="AD2444" s="2"/>
      <c r="AE2444" s="2"/>
      <c r="AF2444" s="2"/>
      <c r="AG2444" s="2"/>
      <c r="AH2444" s="2"/>
      <c r="AI2444" s="2"/>
    </row>
    <row r="2445" spans="1:35" hidden="1" x14ac:dyDescent="0.25">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row>
    <row r="2446" spans="1:35" hidden="1" x14ac:dyDescent="0.25">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row>
    <row r="2447" spans="1:35" hidden="1" x14ac:dyDescent="0.25">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row>
    <row r="2448" spans="1:35" hidden="1" x14ac:dyDescent="0.25">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row>
    <row r="2449" spans="1:35" hidden="1" x14ac:dyDescent="0.25">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row>
    <row r="2450" spans="1:35" hidden="1" x14ac:dyDescent="0.25">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c r="AD2450" s="2"/>
      <c r="AE2450" s="2"/>
      <c r="AF2450" s="2"/>
      <c r="AG2450" s="2"/>
      <c r="AH2450" s="2"/>
      <c r="AI2450" s="2"/>
    </row>
    <row r="2451" spans="1:35" hidden="1" x14ac:dyDescent="0.25">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c r="AD2451" s="2"/>
      <c r="AE2451" s="2"/>
      <c r="AF2451" s="2"/>
      <c r="AG2451" s="2"/>
      <c r="AH2451" s="2"/>
      <c r="AI2451" s="2"/>
    </row>
    <row r="2452" spans="1:35" hidden="1" x14ac:dyDescent="0.25">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row>
    <row r="2453" spans="1:35" hidden="1" x14ac:dyDescent="0.25">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row>
    <row r="2454" spans="1:35" hidden="1" x14ac:dyDescent="0.25">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row>
    <row r="2455" spans="1:35" hidden="1" x14ac:dyDescent="0.25">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c r="AD2455" s="2"/>
      <c r="AE2455" s="2"/>
      <c r="AF2455" s="2"/>
      <c r="AG2455" s="2"/>
      <c r="AH2455" s="2"/>
      <c r="AI2455" s="2"/>
    </row>
    <row r="2456" spans="1:35" hidden="1" x14ac:dyDescent="0.25">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row>
    <row r="2457" spans="1:35" hidden="1" x14ac:dyDescent="0.25">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row>
    <row r="2458" spans="1:35" hidden="1" x14ac:dyDescent="0.25">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row>
    <row r="2459" spans="1:35" hidden="1" x14ac:dyDescent="0.25">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row>
    <row r="2460" spans="1:35" hidden="1" x14ac:dyDescent="0.25">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row>
    <row r="2461" spans="1:35" hidden="1" x14ac:dyDescent="0.25">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c r="AD2461" s="2"/>
      <c r="AE2461" s="2"/>
      <c r="AF2461" s="2"/>
      <c r="AG2461" s="2"/>
      <c r="AH2461" s="2"/>
      <c r="AI2461" s="2"/>
    </row>
    <row r="2462" spans="1:35" hidden="1" x14ac:dyDescent="0.25">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row>
    <row r="2463" spans="1:35" hidden="1" x14ac:dyDescent="0.25">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row>
    <row r="2464" spans="1:35" hidden="1" x14ac:dyDescent="0.25">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row>
    <row r="2465" spans="1:35" hidden="1" x14ac:dyDescent="0.25">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row>
    <row r="2466" spans="1:35" hidden="1" x14ac:dyDescent="0.25">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row>
    <row r="2467" spans="1:35" hidden="1" x14ac:dyDescent="0.25">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c r="AD2467" s="2"/>
      <c r="AE2467" s="2"/>
      <c r="AF2467" s="2"/>
      <c r="AG2467" s="2"/>
      <c r="AH2467" s="2"/>
      <c r="AI2467" s="2"/>
    </row>
    <row r="2468" spans="1:35" hidden="1" x14ac:dyDescent="0.25">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row>
    <row r="2469" spans="1:35" hidden="1" x14ac:dyDescent="0.25">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c r="AD2469" s="2"/>
      <c r="AE2469" s="2"/>
      <c r="AF2469" s="2"/>
      <c r="AG2469" s="2"/>
      <c r="AH2469" s="2"/>
      <c r="AI2469" s="2"/>
    </row>
    <row r="2470" spans="1:35" hidden="1" x14ac:dyDescent="0.25">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row>
    <row r="2471" spans="1:35" hidden="1" x14ac:dyDescent="0.25">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row>
    <row r="2472" spans="1:35" hidden="1" x14ac:dyDescent="0.25">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c r="AD2472" s="2"/>
      <c r="AE2472" s="2"/>
      <c r="AF2472" s="2"/>
      <c r="AG2472" s="2"/>
      <c r="AH2472" s="2"/>
      <c r="AI2472" s="2"/>
    </row>
    <row r="2473" spans="1:35" hidden="1" x14ac:dyDescent="0.25">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row>
    <row r="2474" spans="1:35" hidden="1" x14ac:dyDescent="0.25">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c r="AD2474" s="2"/>
      <c r="AE2474" s="2"/>
      <c r="AF2474" s="2"/>
      <c r="AG2474" s="2"/>
      <c r="AH2474" s="2"/>
      <c r="AI2474" s="2"/>
    </row>
    <row r="2475" spans="1:35" hidden="1" x14ac:dyDescent="0.25">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c r="AD2475" s="2"/>
      <c r="AE2475" s="2"/>
      <c r="AF2475" s="2"/>
      <c r="AG2475" s="2"/>
      <c r="AH2475" s="2"/>
      <c r="AI2475" s="2"/>
    </row>
    <row r="2476" spans="1:35" hidden="1" x14ac:dyDescent="0.25">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row>
    <row r="2477" spans="1:35" hidden="1" x14ac:dyDescent="0.25">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row>
    <row r="2478" spans="1:35" hidden="1" x14ac:dyDescent="0.25">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row>
    <row r="2479" spans="1:35" hidden="1" x14ac:dyDescent="0.25">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row>
    <row r="2480" spans="1:35" hidden="1" x14ac:dyDescent="0.25">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row>
    <row r="2481" spans="1:35" hidden="1" x14ac:dyDescent="0.25">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row>
    <row r="2482" spans="1:35" hidden="1" x14ac:dyDescent="0.25">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row>
    <row r="2483" spans="1:35" hidden="1" x14ac:dyDescent="0.25">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row>
    <row r="2484" spans="1:35" hidden="1" x14ac:dyDescent="0.25">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row>
    <row r="2485" spans="1:35" hidden="1" x14ac:dyDescent="0.25">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row>
    <row r="2486" spans="1:35" hidden="1" x14ac:dyDescent="0.25">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c r="AD2486" s="2"/>
      <c r="AE2486" s="2"/>
      <c r="AF2486" s="2"/>
      <c r="AG2486" s="2"/>
      <c r="AH2486" s="2"/>
      <c r="AI2486" s="2"/>
    </row>
    <row r="2487" spans="1:35" hidden="1" x14ac:dyDescent="0.25">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row>
    <row r="2488" spans="1:35" hidden="1" x14ac:dyDescent="0.25">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c r="AD2488" s="2"/>
      <c r="AE2488" s="2"/>
      <c r="AF2488" s="2"/>
      <c r="AG2488" s="2"/>
      <c r="AH2488" s="2"/>
      <c r="AI2488" s="2"/>
    </row>
    <row r="2489" spans="1:35" hidden="1" x14ac:dyDescent="0.25">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c r="AD2489" s="2"/>
      <c r="AE2489" s="2"/>
      <c r="AF2489" s="2"/>
      <c r="AG2489" s="2"/>
      <c r="AH2489" s="2"/>
      <c r="AI2489" s="2"/>
    </row>
    <row r="2490" spans="1:35" hidden="1" x14ac:dyDescent="0.25">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row>
    <row r="2491" spans="1:35" hidden="1" x14ac:dyDescent="0.25">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c r="AD2491" s="2"/>
      <c r="AE2491" s="2"/>
      <c r="AF2491" s="2"/>
      <c r="AG2491" s="2"/>
      <c r="AH2491" s="2"/>
      <c r="AI2491" s="2"/>
    </row>
    <row r="2492" spans="1:35" hidden="1" x14ac:dyDescent="0.25">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c r="AD2492" s="2"/>
      <c r="AE2492" s="2"/>
      <c r="AF2492" s="2"/>
      <c r="AG2492" s="2"/>
      <c r="AH2492" s="2"/>
      <c r="AI2492" s="2"/>
    </row>
    <row r="2493" spans="1:35" hidden="1" x14ac:dyDescent="0.25">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row>
    <row r="2494" spans="1:35" hidden="1" x14ac:dyDescent="0.25">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c r="AD2494" s="2"/>
      <c r="AE2494" s="2"/>
      <c r="AF2494" s="2"/>
      <c r="AG2494" s="2"/>
      <c r="AH2494" s="2"/>
      <c r="AI2494" s="2"/>
    </row>
    <row r="2495" spans="1:35" hidden="1" x14ac:dyDescent="0.25">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row>
    <row r="2496" spans="1:35" hidden="1" x14ac:dyDescent="0.25">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c r="AD2496" s="2"/>
      <c r="AE2496" s="2"/>
      <c r="AF2496" s="2"/>
      <c r="AG2496" s="2"/>
      <c r="AH2496" s="2"/>
      <c r="AI2496" s="2"/>
    </row>
    <row r="2497" spans="1:35" hidden="1" x14ac:dyDescent="0.25">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c r="AD2497" s="2"/>
      <c r="AE2497" s="2"/>
      <c r="AF2497" s="2"/>
      <c r="AG2497" s="2"/>
      <c r="AH2497" s="2"/>
      <c r="AI2497" s="2"/>
    </row>
    <row r="2498" spans="1:35" hidden="1" x14ac:dyDescent="0.25">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row>
    <row r="2499" spans="1:35" hidden="1" x14ac:dyDescent="0.25">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row>
    <row r="2500" spans="1:35" hidden="1" x14ac:dyDescent="0.25">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row>
    <row r="2501" spans="1:35" hidden="1" x14ac:dyDescent="0.25">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row>
    <row r="2502" spans="1:35" hidden="1" x14ac:dyDescent="0.25">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c r="AD2502" s="2"/>
      <c r="AE2502" s="2"/>
      <c r="AF2502" s="2"/>
      <c r="AG2502" s="2"/>
      <c r="AH2502" s="2"/>
      <c r="AI2502" s="2"/>
    </row>
    <row r="2503" spans="1:35" hidden="1" x14ac:dyDescent="0.25">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row>
    <row r="2504" spans="1:35" hidden="1" x14ac:dyDescent="0.25">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row>
    <row r="2505" spans="1:35" hidden="1" x14ac:dyDescent="0.25">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c r="AD2505" s="2"/>
      <c r="AE2505" s="2"/>
      <c r="AF2505" s="2"/>
      <c r="AG2505" s="2"/>
      <c r="AH2505" s="2"/>
      <c r="AI2505" s="2"/>
    </row>
    <row r="2506" spans="1:35" hidden="1" x14ac:dyDescent="0.25">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row>
    <row r="2507" spans="1:35" hidden="1" x14ac:dyDescent="0.25">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row>
    <row r="2508" spans="1:35" hidden="1" x14ac:dyDescent="0.25">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row>
    <row r="2509" spans="1:35" hidden="1" x14ac:dyDescent="0.25">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row>
    <row r="2510" spans="1:35" hidden="1" x14ac:dyDescent="0.25">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c r="AD2510" s="2"/>
      <c r="AE2510" s="2"/>
      <c r="AF2510" s="2"/>
      <c r="AG2510" s="2"/>
      <c r="AH2510" s="2"/>
      <c r="AI2510" s="2"/>
    </row>
    <row r="2511" spans="1:35" hidden="1" x14ac:dyDescent="0.25">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c r="AD2511" s="2"/>
      <c r="AE2511" s="2"/>
      <c r="AF2511" s="2"/>
      <c r="AG2511" s="2"/>
      <c r="AH2511" s="2"/>
      <c r="AI2511" s="2"/>
    </row>
    <row r="2512" spans="1:35" hidden="1" x14ac:dyDescent="0.25">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row>
    <row r="2513" spans="1:35" hidden="1" x14ac:dyDescent="0.25">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c r="AD2513" s="2"/>
      <c r="AE2513" s="2"/>
      <c r="AF2513" s="2"/>
      <c r="AG2513" s="2"/>
      <c r="AH2513" s="2"/>
      <c r="AI2513" s="2"/>
    </row>
    <row r="2514" spans="1:35" hidden="1" x14ac:dyDescent="0.25">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row>
    <row r="2515" spans="1:35" hidden="1" x14ac:dyDescent="0.25">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c r="AD2515" s="2"/>
      <c r="AE2515" s="2"/>
      <c r="AF2515" s="2"/>
      <c r="AG2515" s="2"/>
      <c r="AH2515" s="2"/>
      <c r="AI2515" s="2"/>
    </row>
    <row r="2516" spans="1:35" hidden="1" x14ac:dyDescent="0.25">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c r="AD2516" s="2"/>
      <c r="AE2516" s="2"/>
      <c r="AF2516" s="2"/>
      <c r="AG2516" s="2"/>
      <c r="AH2516" s="2"/>
      <c r="AI2516" s="2"/>
    </row>
    <row r="2517" spans="1:35" hidden="1" x14ac:dyDescent="0.25">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c r="AD2517" s="2"/>
      <c r="AE2517" s="2"/>
      <c r="AF2517" s="2"/>
      <c r="AG2517" s="2"/>
      <c r="AH2517" s="2"/>
      <c r="AI2517" s="2"/>
    </row>
    <row r="2518" spans="1:35" hidden="1" x14ac:dyDescent="0.25">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row>
    <row r="2519" spans="1:35" hidden="1" x14ac:dyDescent="0.25">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c r="AD2519" s="2"/>
      <c r="AE2519" s="2"/>
      <c r="AF2519" s="2"/>
      <c r="AG2519" s="2"/>
      <c r="AH2519" s="2"/>
      <c r="AI2519" s="2"/>
    </row>
    <row r="2520" spans="1:35" hidden="1" x14ac:dyDescent="0.25">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row>
    <row r="2521" spans="1:35" hidden="1" x14ac:dyDescent="0.25">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c r="AD2521" s="2"/>
      <c r="AE2521" s="2"/>
      <c r="AF2521" s="2"/>
      <c r="AG2521" s="2"/>
      <c r="AH2521" s="2"/>
      <c r="AI2521" s="2"/>
    </row>
    <row r="2522" spans="1:35" hidden="1" x14ac:dyDescent="0.25">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row>
    <row r="2523" spans="1:35" hidden="1" x14ac:dyDescent="0.25">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row>
    <row r="2524" spans="1:35" hidden="1" x14ac:dyDescent="0.25">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c r="AD2524" s="2"/>
      <c r="AE2524" s="2"/>
      <c r="AF2524" s="2"/>
      <c r="AG2524" s="2"/>
      <c r="AH2524" s="2"/>
      <c r="AI2524" s="2"/>
    </row>
    <row r="2525" spans="1:35" hidden="1" x14ac:dyDescent="0.25">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row>
    <row r="2526" spans="1:35" hidden="1" x14ac:dyDescent="0.25">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c r="AD2526" s="2"/>
      <c r="AE2526" s="2"/>
      <c r="AF2526" s="2"/>
      <c r="AG2526" s="2"/>
      <c r="AH2526" s="2"/>
      <c r="AI2526" s="2"/>
    </row>
    <row r="2527" spans="1:35" hidden="1" x14ac:dyDescent="0.25">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c r="AD2527" s="2"/>
      <c r="AE2527" s="2"/>
      <c r="AF2527" s="2"/>
      <c r="AG2527" s="2"/>
      <c r="AH2527" s="2"/>
      <c r="AI2527" s="2"/>
    </row>
    <row r="2528" spans="1:35" hidden="1" x14ac:dyDescent="0.25">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c r="AD2528" s="2"/>
      <c r="AE2528" s="2"/>
      <c r="AF2528" s="2"/>
      <c r="AG2528" s="2"/>
      <c r="AH2528" s="2"/>
      <c r="AI2528" s="2"/>
    </row>
    <row r="2529" spans="1:35" hidden="1" x14ac:dyDescent="0.25">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c r="AD2529" s="2"/>
      <c r="AE2529" s="2"/>
      <c r="AF2529" s="2"/>
      <c r="AG2529" s="2"/>
      <c r="AH2529" s="2"/>
      <c r="AI2529" s="2"/>
    </row>
    <row r="2530" spans="1:35" hidden="1" x14ac:dyDescent="0.25">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c r="AD2530" s="2"/>
      <c r="AE2530" s="2"/>
      <c r="AF2530" s="2"/>
      <c r="AG2530" s="2"/>
      <c r="AH2530" s="2"/>
      <c r="AI2530" s="2"/>
    </row>
    <row r="2531" spans="1:35" hidden="1" x14ac:dyDescent="0.25">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row>
    <row r="2532" spans="1:35" hidden="1" x14ac:dyDescent="0.25">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row>
    <row r="2533" spans="1:35" hidden="1" x14ac:dyDescent="0.25">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row>
    <row r="2534" spans="1:35" hidden="1" x14ac:dyDescent="0.25">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c r="AD2534" s="2"/>
      <c r="AE2534" s="2"/>
      <c r="AF2534" s="2"/>
      <c r="AG2534" s="2"/>
      <c r="AH2534" s="2"/>
      <c r="AI2534" s="2"/>
    </row>
    <row r="2535" spans="1:35" hidden="1" x14ac:dyDescent="0.25">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c r="AD2535" s="2"/>
      <c r="AE2535" s="2"/>
      <c r="AF2535" s="2"/>
      <c r="AG2535" s="2"/>
      <c r="AH2535" s="2"/>
      <c r="AI2535" s="2"/>
    </row>
    <row r="2536" spans="1:35" hidden="1" x14ac:dyDescent="0.25">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row>
    <row r="2537" spans="1:35" hidden="1" x14ac:dyDescent="0.25">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c r="AD2537" s="2"/>
      <c r="AE2537" s="2"/>
      <c r="AF2537" s="2"/>
      <c r="AG2537" s="2"/>
      <c r="AH2537" s="2"/>
      <c r="AI2537" s="2"/>
    </row>
    <row r="2538" spans="1:35" hidden="1" x14ac:dyDescent="0.25">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row>
    <row r="2539" spans="1:35" hidden="1" x14ac:dyDescent="0.25">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row>
    <row r="2540" spans="1:35" hidden="1" x14ac:dyDescent="0.25">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c r="AD2540" s="2"/>
      <c r="AE2540" s="2"/>
      <c r="AF2540" s="2"/>
      <c r="AG2540" s="2"/>
      <c r="AH2540" s="2"/>
      <c r="AI2540" s="2"/>
    </row>
    <row r="2541" spans="1:35" hidden="1" x14ac:dyDescent="0.25">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c r="AD2541" s="2"/>
      <c r="AE2541" s="2"/>
      <c r="AF2541" s="2"/>
      <c r="AG2541" s="2"/>
      <c r="AH2541" s="2"/>
      <c r="AI2541" s="2"/>
    </row>
    <row r="2542" spans="1:35" hidden="1" x14ac:dyDescent="0.25">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2"/>
    </row>
    <row r="2543" spans="1:35" hidden="1" x14ac:dyDescent="0.25">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c r="AD2543" s="2"/>
      <c r="AE2543" s="2"/>
      <c r="AF2543" s="2"/>
      <c r="AG2543" s="2"/>
      <c r="AH2543" s="2"/>
      <c r="AI2543" s="2"/>
    </row>
    <row r="2544" spans="1:35" hidden="1" x14ac:dyDescent="0.25">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2"/>
    </row>
    <row r="2545" spans="1:35" hidden="1" x14ac:dyDescent="0.25">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c r="AD2545" s="2"/>
      <c r="AE2545" s="2"/>
      <c r="AF2545" s="2"/>
      <c r="AG2545" s="2"/>
      <c r="AH2545" s="2"/>
      <c r="AI2545" s="2"/>
    </row>
    <row r="2546" spans="1:35" hidden="1" x14ac:dyDescent="0.25">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c r="AD2546" s="2"/>
      <c r="AE2546" s="2"/>
      <c r="AF2546" s="2"/>
      <c r="AG2546" s="2"/>
      <c r="AH2546" s="2"/>
      <c r="AI2546" s="2"/>
    </row>
    <row r="2547" spans="1:35" hidden="1" x14ac:dyDescent="0.25">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c r="AD2547" s="2"/>
      <c r="AE2547" s="2"/>
      <c r="AF2547" s="2"/>
      <c r="AG2547" s="2"/>
      <c r="AH2547" s="2"/>
      <c r="AI2547" s="2"/>
    </row>
    <row r="2548" spans="1:35" hidden="1" x14ac:dyDescent="0.25">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c r="AD2548" s="2"/>
      <c r="AE2548" s="2"/>
      <c r="AF2548" s="2"/>
      <c r="AG2548" s="2"/>
      <c r="AH2548" s="2"/>
      <c r="AI2548" s="2"/>
    </row>
    <row r="2549" spans="1:35" hidden="1" x14ac:dyDescent="0.25">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row>
    <row r="2550" spans="1:35" hidden="1" x14ac:dyDescent="0.25">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c r="AD2550" s="2"/>
      <c r="AE2550" s="2"/>
      <c r="AF2550" s="2"/>
      <c r="AG2550" s="2"/>
      <c r="AH2550" s="2"/>
      <c r="AI2550" s="2"/>
    </row>
    <row r="2551" spans="1:35" hidden="1" x14ac:dyDescent="0.25">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c r="AD2551" s="2"/>
      <c r="AE2551" s="2"/>
      <c r="AF2551" s="2"/>
      <c r="AG2551" s="2"/>
      <c r="AH2551" s="2"/>
      <c r="AI2551" s="2"/>
    </row>
    <row r="2552" spans="1:35" hidden="1" x14ac:dyDescent="0.25">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c r="AD2552" s="2"/>
      <c r="AE2552" s="2"/>
      <c r="AF2552" s="2"/>
      <c r="AG2552" s="2"/>
      <c r="AH2552" s="2"/>
      <c r="AI2552" s="2"/>
    </row>
    <row r="2553" spans="1:35" hidden="1" x14ac:dyDescent="0.25">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c r="AD2553" s="2"/>
      <c r="AE2553" s="2"/>
      <c r="AF2553" s="2"/>
      <c r="AG2553" s="2"/>
      <c r="AH2553" s="2"/>
      <c r="AI2553" s="2"/>
    </row>
    <row r="2554" spans="1:35" hidden="1" x14ac:dyDescent="0.25">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c r="AD2554" s="2"/>
      <c r="AE2554" s="2"/>
      <c r="AF2554" s="2"/>
      <c r="AG2554" s="2"/>
      <c r="AH2554" s="2"/>
      <c r="AI2554" s="2"/>
    </row>
    <row r="2555" spans="1:35" hidden="1" x14ac:dyDescent="0.25">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c r="AD2555" s="2"/>
      <c r="AE2555" s="2"/>
      <c r="AF2555" s="2"/>
      <c r="AG2555" s="2"/>
      <c r="AH2555" s="2"/>
      <c r="AI2555" s="2"/>
    </row>
    <row r="2556" spans="1:35" hidden="1" x14ac:dyDescent="0.25">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c r="AD2556" s="2"/>
      <c r="AE2556" s="2"/>
      <c r="AF2556" s="2"/>
      <c r="AG2556" s="2"/>
      <c r="AH2556" s="2"/>
      <c r="AI2556" s="2"/>
    </row>
    <row r="2557" spans="1:35" hidden="1" x14ac:dyDescent="0.25">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c r="AD2557" s="2"/>
      <c r="AE2557" s="2"/>
      <c r="AF2557" s="2"/>
      <c r="AG2557" s="2"/>
      <c r="AH2557" s="2"/>
      <c r="AI2557" s="2"/>
    </row>
    <row r="2558" spans="1:35" hidden="1" x14ac:dyDescent="0.25">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c r="AD2558" s="2"/>
      <c r="AE2558" s="2"/>
      <c r="AF2558" s="2"/>
      <c r="AG2558" s="2"/>
      <c r="AH2558" s="2"/>
      <c r="AI2558" s="2"/>
    </row>
    <row r="2559" spans="1:35" hidden="1" x14ac:dyDescent="0.25">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c r="AD2559" s="2"/>
      <c r="AE2559" s="2"/>
      <c r="AF2559" s="2"/>
      <c r="AG2559" s="2"/>
      <c r="AH2559" s="2"/>
      <c r="AI2559" s="2"/>
    </row>
    <row r="2560" spans="1:35" hidden="1" x14ac:dyDescent="0.25">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c r="AD2560" s="2"/>
      <c r="AE2560" s="2"/>
      <c r="AF2560" s="2"/>
      <c r="AG2560" s="2"/>
      <c r="AH2560" s="2"/>
      <c r="AI2560" s="2"/>
    </row>
    <row r="2561" spans="1:35" hidden="1" x14ac:dyDescent="0.25">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c r="AD2561" s="2"/>
      <c r="AE2561" s="2"/>
      <c r="AF2561" s="2"/>
      <c r="AG2561" s="2"/>
      <c r="AH2561" s="2"/>
      <c r="AI2561" s="2"/>
    </row>
    <row r="2562" spans="1:35" hidden="1" x14ac:dyDescent="0.25">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c r="AD2562" s="2"/>
      <c r="AE2562" s="2"/>
      <c r="AF2562" s="2"/>
      <c r="AG2562" s="2"/>
      <c r="AH2562" s="2"/>
      <c r="AI2562" s="2"/>
    </row>
    <row r="2563" spans="1:35" hidden="1" x14ac:dyDescent="0.25">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c r="AD2563" s="2"/>
      <c r="AE2563" s="2"/>
      <c r="AF2563" s="2"/>
      <c r="AG2563" s="2"/>
      <c r="AH2563" s="2"/>
      <c r="AI2563" s="2"/>
    </row>
    <row r="2564" spans="1:35" hidden="1" x14ac:dyDescent="0.25">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c r="AD2564" s="2"/>
      <c r="AE2564" s="2"/>
      <c r="AF2564" s="2"/>
      <c r="AG2564" s="2"/>
      <c r="AH2564" s="2"/>
      <c r="AI2564" s="2"/>
    </row>
    <row r="2565" spans="1:35" hidden="1" x14ac:dyDescent="0.25">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c r="AD2565" s="2"/>
      <c r="AE2565" s="2"/>
      <c r="AF2565" s="2"/>
      <c r="AG2565" s="2"/>
      <c r="AH2565" s="2"/>
      <c r="AI2565" s="2"/>
    </row>
    <row r="2566" spans="1:35" hidden="1" x14ac:dyDescent="0.25">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c r="AD2566" s="2"/>
      <c r="AE2566" s="2"/>
      <c r="AF2566" s="2"/>
      <c r="AG2566" s="2"/>
      <c r="AH2566" s="2"/>
      <c r="AI2566" s="2"/>
    </row>
    <row r="2567" spans="1:35" hidden="1" x14ac:dyDescent="0.25">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c r="AD2567" s="2"/>
      <c r="AE2567" s="2"/>
      <c r="AF2567" s="2"/>
      <c r="AG2567" s="2"/>
      <c r="AH2567" s="2"/>
      <c r="AI2567" s="2"/>
    </row>
    <row r="2568" spans="1:35" hidden="1" x14ac:dyDescent="0.25">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c r="AD2568" s="2"/>
      <c r="AE2568" s="2"/>
      <c r="AF2568" s="2"/>
      <c r="AG2568" s="2"/>
      <c r="AH2568" s="2"/>
      <c r="AI2568" s="2"/>
    </row>
    <row r="2569" spans="1:35" hidden="1" x14ac:dyDescent="0.25">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c r="AD2569" s="2"/>
      <c r="AE2569" s="2"/>
      <c r="AF2569" s="2"/>
      <c r="AG2569" s="2"/>
      <c r="AH2569" s="2"/>
      <c r="AI2569" s="2"/>
    </row>
    <row r="2570" spans="1:35" hidden="1" x14ac:dyDescent="0.25">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c r="AD2570" s="2"/>
      <c r="AE2570" s="2"/>
      <c r="AF2570" s="2"/>
      <c r="AG2570" s="2"/>
      <c r="AH2570" s="2"/>
      <c r="AI2570" s="2"/>
    </row>
    <row r="2571" spans="1:35" hidden="1" x14ac:dyDescent="0.25">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c r="AD2571" s="2"/>
      <c r="AE2571" s="2"/>
      <c r="AF2571" s="2"/>
      <c r="AG2571" s="2"/>
      <c r="AH2571" s="2"/>
      <c r="AI2571" s="2"/>
    </row>
    <row r="2572" spans="1:35" hidden="1" x14ac:dyDescent="0.25">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c r="AD2572" s="2"/>
      <c r="AE2572" s="2"/>
      <c r="AF2572" s="2"/>
      <c r="AG2572" s="2"/>
      <c r="AH2572" s="2"/>
      <c r="AI2572" s="2"/>
    </row>
    <row r="2573" spans="1:35" hidden="1" x14ac:dyDescent="0.25">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c r="AD2573" s="2"/>
      <c r="AE2573" s="2"/>
      <c r="AF2573" s="2"/>
      <c r="AG2573" s="2"/>
      <c r="AH2573" s="2"/>
      <c r="AI2573" s="2"/>
    </row>
    <row r="2574" spans="1:35" hidden="1" x14ac:dyDescent="0.25">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c r="AD2574" s="2"/>
      <c r="AE2574" s="2"/>
      <c r="AF2574" s="2"/>
      <c r="AG2574" s="2"/>
      <c r="AH2574" s="2"/>
      <c r="AI2574" s="2"/>
    </row>
    <row r="2575" spans="1:35" hidden="1" x14ac:dyDescent="0.25">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c r="AD2575" s="2"/>
      <c r="AE2575" s="2"/>
      <c r="AF2575" s="2"/>
      <c r="AG2575" s="2"/>
      <c r="AH2575" s="2"/>
      <c r="AI2575" s="2"/>
    </row>
    <row r="2576" spans="1:35" hidden="1" x14ac:dyDescent="0.25">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c r="AD2576" s="2"/>
      <c r="AE2576" s="2"/>
      <c r="AF2576" s="2"/>
      <c r="AG2576" s="2"/>
      <c r="AH2576" s="2"/>
      <c r="AI2576" s="2"/>
    </row>
    <row r="2577" spans="1:35" hidden="1" x14ac:dyDescent="0.25">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c r="AD2577" s="2"/>
      <c r="AE2577" s="2"/>
      <c r="AF2577" s="2"/>
      <c r="AG2577" s="2"/>
      <c r="AH2577" s="2"/>
      <c r="AI2577" s="2"/>
    </row>
    <row r="2578" spans="1:35" hidden="1" x14ac:dyDescent="0.25">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c r="AD2578" s="2"/>
      <c r="AE2578" s="2"/>
      <c r="AF2578" s="2"/>
      <c r="AG2578" s="2"/>
      <c r="AH2578" s="2"/>
      <c r="AI2578" s="2"/>
    </row>
    <row r="2579" spans="1:35" hidden="1" x14ac:dyDescent="0.25">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c r="AD2579" s="2"/>
      <c r="AE2579" s="2"/>
      <c r="AF2579" s="2"/>
      <c r="AG2579" s="2"/>
      <c r="AH2579" s="2"/>
      <c r="AI2579" s="2"/>
    </row>
    <row r="2580" spans="1:35" hidden="1" x14ac:dyDescent="0.25">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c r="AD2580" s="2"/>
      <c r="AE2580" s="2"/>
      <c r="AF2580" s="2"/>
      <c r="AG2580" s="2"/>
      <c r="AH2580" s="2"/>
      <c r="AI2580" s="2"/>
    </row>
    <row r="2581" spans="1:35" hidden="1" x14ac:dyDescent="0.25">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c r="AD2581" s="2"/>
      <c r="AE2581" s="2"/>
      <c r="AF2581" s="2"/>
      <c r="AG2581" s="2"/>
      <c r="AH2581" s="2"/>
      <c r="AI2581" s="2"/>
    </row>
    <row r="2582" spans="1:35" hidden="1" x14ac:dyDescent="0.25">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c r="AD2582" s="2"/>
      <c r="AE2582" s="2"/>
      <c r="AF2582" s="2"/>
      <c r="AG2582" s="2"/>
      <c r="AH2582" s="2"/>
      <c r="AI2582" s="2"/>
    </row>
    <row r="2583" spans="1:35" hidden="1" x14ac:dyDescent="0.25">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c r="AD2583" s="2"/>
      <c r="AE2583" s="2"/>
      <c r="AF2583" s="2"/>
      <c r="AG2583" s="2"/>
      <c r="AH2583" s="2"/>
      <c r="AI2583" s="2"/>
    </row>
    <row r="2584" spans="1:35" hidden="1" x14ac:dyDescent="0.25">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c r="AD2584" s="2"/>
      <c r="AE2584" s="2"/>
      <c r="AF2584" s="2"/>
      <c r="AG2584" s="2"/>
      <c r="AH2584" s="2"/>
      <c r="AI2584" s="2"/>
    </row>
    <row r="2585" spans="1:35" hidden="1" x14ac:dyDescent="0.25">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c r="AD2585" s="2"/>
      <c r="AE2585" s="2"/>
      <c r="AF2585" s="2"/>
      <c r="AG2585" s="2"/>
      <c r="AH2585" s="2"/>
      <c r="AI2585" s="2"/>
    </row>
    <row r="2586" spans="1:35" hidden="1" x14ac:dyDescent="0.25">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c r="AD2586" s="2"/>
      <c r="AE2586" s="2"/>
      <c r="AF2586" s="2"/>
      <c r="AG2586" s="2"/>
      <c r="AH2586" s="2"/>
      <c r="AI2586" s="2"/>
    </row>
    <row r="2587" spans="1:35" hidden="1" x14ac:dyDescent="0.25">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c r="AD2587" s="2"/>
      <c r="AE2587" s="2"/>
      <c r="AF2587" s="2"/>
      <c r="AG2587" s="2"/>
      <c r="AH2587" s="2"/>
      <c r="AI2587" s="2"/>
    </row>
    <row r="2588" spans="1:35" hidden="1" x14ac:dyDescent="0.25">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c r="AD2588" s="2"/>
      <c r="AE2588" s="2"/>
      <c r="AF2588" s="2"/>
      <c r="AG2588" s="2"/>
      <c r="AH2588" s="2"/>
      <c r="AI2588" s="2"/>
    </row>
    <row r="2589" spans="1:35" hidden="1" x14ac:dyDescent="0.25">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c r="AD2589" s="2"/>
      <c r="AE2589" s="2"/>
      <c r="AF2589" s="2"/>
      <c r="AG2589" s="2"/>
      <c r="AH2589" s="2"/>
      <c r="AI2589" s="2"/>
    </row>
    <row r="2590" spans="1:35" hidden="1" x14ac:dyDescent="0.25">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c r="AD2590" s="2"/>
      <c r="AE2590" s="2"/>
      <c r="AF2590" s="2"/>
      <c r="AG2590" s="2"/>
      <c r="AH2590" s="2"/>
      <c r="AI2590" s="2"/>
    </row>
    <row r="2591" spans="1:35" hidden="1" x14ac:dyDescent="0.25">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c r="AD2591" s="2"/>
      <c r="AE2591" s="2"/>
      <c r="AF2591" s="2"/>
      <c r="AG2591" s="2"/>
      <c r="AH2591" s="2"/>
      <c r="AI2591" s="2"/>
    </row>
    <row r="2592" spans="1:35" hidden="1" x14ac:dyDescent="0.25">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c r="AD2592" s="2"/>
      <c r="AE2592" s="2"/>
      <c r="AF2592" s="2"/>
      <c r="AG2592" s="2"/>
      <c r="AH2592" s="2"/>
      <c r="AI2592" s="2"/>
    </row>
    <row r="2593" spans="1:35" hidden="1" x14ac:dyDescent="0.25">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c r="AD2593" s="2"/>
      <c r="AE2593" s="2"/>
      <c r="AF2593" s="2"/>
      <c r="AG2593" s="2"/>
      <c r="AH2593" s="2"/>
      <c r="AI2593" s="2"/>
    </row>
    <row r="2594" spans="1:35" hidden="1" x14ac:dyDescent="0.25">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c r="AD2594" s="2"/>
      <c r="AE2594" s="2"/>
      <c r="AF2594" s="2"/>
      <c r="AG2594" s="2"/>
      <c r="AH2594" s="2"/>
      <c r="AI2594" s="2"/>
    </row>
    <row r="2595" spans="1:35" hidden="1" x14ac:dyDescent="0.25">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c r="AD2595" s="2"/>
      <c r="AE2595" s="2"/>
      <c r="AF2595" s="2"/>
      <c r="AG2595" s="2"/>
      <c r="AH2595" s="2"/>
      <c r="AI2595" s="2"/>
    </row>
    <row r="2596" spans="1:35" hidden="1" x14ac:dyDescent="0.25">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c r="AD2596" s="2"/>
      <c r="AE2596" s="2"/>
      <c r="AF2596" s="2"/>
      <c r="AG2596" s="2"/>
      <c r="AH2596" s="2"/>
      <c r="AI2596" s="2"/>
    </row>
    <row r="2597" spans="1:35" hidden="1" x14ac:dyDescent="0.25">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c r="AD2597" s="2"/>
      <c r="AE2597" s="2"/>
      <c r="AF2597" s="2"/>
      <c r="AG2597" s="2"/>
      <c r="AH2597" s="2"/>
      <c r="AI2597" s="2"/>
    </row>
    <row r="2598" spans="1:35" hidden="1" x14ac:dyDescent="0.25">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c r="AD2598" s="2"/>
      <c r="AE2598" s="2"/>
      <c r="AF2598" s="2"/>
      <c r="AG2598" s="2"/>
      <c r="AH2598" s="2"/>
      <c r="AI2598" s="2"/>
    </row>
    <row r="2599" spans="1:35" hidden="1" x14ac:dyDescent="0.25">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c r="AD2599" s="2"/>
      <c r="AE2599" s="2"/>
      <c r="AF2599" s="2"/>
      <c r="AG2599" s="2"/>
      <c r="AH2599" s="2"/>
      <c r="AI2599" s="2"/>
    </row>
    <row r="2600" spans="1:35" hidden="1" x14ac:dyDescent="0.25">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c r="AD2600" s="2"/>
      <c r="AE2600" s="2"/>
      <c r="AF2600" s="2"/>
      <c r="AG2600" s="2"/>
      <c r="AH2600" s="2"/>
      <c r="AI2600" s="2"/>
    </row>
    <row r="2601" spans="1:35" hidden="1" x14ac:dyDescent="0.25">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c r="AD2601" s="2"/>
      <c r="AE2601" s="2"/>
      <c r="AF2601" s="2"/>
      <c r="AG2601" s="2"/>
      <c r="AH2601" s="2"/>
      <c r="AI2601" s="2"/>
    </row>
    <row r="2602" spans="1:35" hidden="1" x14ac:dyDescent="0.25">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c r="AD2602" s="2"/>
      <c r="AE2602" s="2"/>
      <c r="AF2602" s="2"/>
      <c r="AG2602" s="2"/>
      <c r="AH2602" s="2"/>
      <c r="AI2602" s="2"/>
    </row>
    <row r="2603" spans="1:35" hidden="1" x14ac:dyDescent="0.25">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c r="AD2603" s="2"/>
      <c r="AE2603" s="2"/>
      <c r="AF2603" s="2"/>
      <c r="AG2603" s="2"/>
      <c r="AH2603" s="2"/>
      <c r="AI2603" s="2"/>
    </row>
    <row r="2604" spans="1:35" hidden="1" x14ac:dyDescent="0.25">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c r="AD2604" s="2"/>
      <c r="AE2604" s="2"/>
      <c r="AF2604" s="2"/>
      <c r="AG2604" s="2"/>
      <c r="AH2604" s="2"/>
      <c r="AI2604" s="2"/>
    </row>
    <row r="2605" spans="1:35" hidden="1" x14ac:dyDescent="0.25">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c r="AD2605" s="2"/>
      <c r="AE2605" s="2"/>
      <c r="AF2605" s="2"/>
      <c r="AG2605" s="2"/>
      <c r="AH2605" s="2"/>
      <c r="AI2605" s="2"/>
    </row>
    <row r="2606" spans="1:35" hidden="1" x14ac:dyDescent="0.25">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c r="AD2606" s="2"/>
      <c r="AE2606" s="2"/>
      <c r="AF2606" s="2"/>
      <c r="AG2606" s="2"/>
      <c r="AH2606" s="2"/>
      <c r="AI2606" s="2"/>
    </row>
    <row r="2607" spans="1:35" hidden="1" x14ac:dyDescent="0.25">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c r="AD2607" s="2"/>
      <c r="AE2607" s="2"/>
      <c r="AF2607" s="2"/>
      <c r="AG2607" s="2"/>
      <c r="AH2607" s="2"/>
      <c r="AI2607" s="2"/>
    </row>
    <row r="2608" spans="1:35" hidden="1" x14ac:dyDescent="0.25">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c r="AD2608" s="2"/>
      <c r="AE2608" s="2"/>
      <c r="AF2608" s="2"/>
      <c r="AG2608" s="2"/>
      <c r="AH2608" s="2"/>
      <c r="AI2608" s="2"/>
    </row>
    <row r="2609" spans="1:35" hidden="1" x14ac:dyDescent="0.25">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c r="AD2609" s="2"/>
      <c r="AE2609" s="2"/>
      <c r="AF2609" s="2"/>
      <c r="AG2609" s="2"/>
      <c r="AH2609" s="2"/>
      <c r="AI2609" s="2"/>
    </row>
    <row r="2610" spans="1:35" hidden="1" x14ac:dyDescent="0.25">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c r="AD2610" s="2"/>
      <c r="AE2610" s="2"/>
      <c r="AF2610" s="2"/>
      <c r="AG2610" s="2"/>
      <c r="AH2610" s="2"/>
      <c r="AI2610" s="2"/>
    </row>
    <row r="2611" spans="1:35" hidden="1" x14ac:dyDescent="0.25">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c r="AD2611" s="2"/>
      <c r="AE2611" s="2"/>
      <c r="AF2611" s="2"/>
      <c r="AG2611" s="2"/>
      <c r="AH2611" s="2"/>
      <c r="AI2611" s="2"/>
    </row>
    <row r="2612" spans="1:35" hidden="1" x14ac:dyDescent="0.25">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c r="AD2612" s="2"/>
      <c r="AE2612" s="2"/>
      <c r="AF2612" s="2"/>
      <c r="AG2612" s="2"/>
      <c r="AH2612" s="2"/>
      <c r="AI2612" s="2"/>
    </row>
    <row r="2613" spans="1:35" hidden="1" x14ac:dyDescent="0.25">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c r="AD2613" s="2"/>
      <c r="AE2613" s="2"/>
      <c r="AF2613" s="2"/>
      <c r="AG2613" s="2"/>
      <c r="AH2613" s="2"/>
      <c r="AI2613" s="2"/>
    </row>
    <row r="2614" spans="1:35" hidden="1" x14ac:dyDescent="0.25">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c r="AD2614" s="2"/>
      <c r="AE2614" s="2"/>
      <c r="AF2614" s="2"/>
      <c r="AG2614" s="2"/>
      <c r="AH2614" s="2"/>
      <c r="AI2614" s="2"/>
    </row>
    <row r="2615" spans="1:35" hidden="1" x14ac:dyDescent="0.25">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c r="AD2615" s="2"/>
      <c r="AE2615" s="2"/>
      <c r="AF2615" s="2"/>
      <c r="AG2615" s="2"/>
      <c r="AH2615" s="2"/>
      <c r="AI2615" s="2"/>
    </row>
    <row r="2616" spans="1:35" hidden="1" x14ac:dyDescent="0.25">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c r="AD2616" s="2"/>
      <c r="AE2616" s="2"/>
      <c r="AF2616" s="2"/>
      <c r="AG2616" s="2"/>
      <c r="AH2616" s="2"/>
      <c r="AI2616" s="2"/>
    </row>
    <row r="2617" spans="1:35" hidden="1" x14ac:dyDescent="0.25">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c r="AD2617" s="2"/>
      <c r="AE2617" s="2"/>
      <c r="AF2617" s="2"/>
      <c r="AG2617" s="2"/>
      <c r="AH2617" s="2"/>
      <c r="AI2617" s="2"/>
    </row>
    <row r="2618" spans="1:35" hidden="1" x14ac:dyDescent="0.25">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c r="AD2618" s="2"/>
      <c r="AE2618" s="2"/>
      <c r="AF2618" s="2"/>
      <c r="AG2618" s="2"/>
      <c r="AH2618" s="2"/>
      <c r="AI2618" s="2"/>
    </row>
    <row r="2619" spans="1:35" hidden="1" x14ac:dyDescent="0.25">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c r="AD2619" s="2"/>
      <c r="AE2619" s="2"/>
      <c r="AF2619" s="2"/>
      <c r="AG2619" s="2"/>
      <c r="AH2619" s="2"/>
      <c r="AI2619" s="2"/>
    </row>
    <row r="2620" spans="1:35" hidden="1" x14ac:dyDescent="0.25">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c r="AD2620" s="2"/>
      <c r="AE2620" s="2"/>
      <c r="AF2620" s="2"/>
      <c r="AG2620" s="2"/>
      <c r="AH2620" s="2"/>
      <c r="AI2620" s="2"/>
    </row>
    <row r="2621" spans="1:35" hidden="1" x14ac:dyDescent="0.25">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c r="AD2621" s="2"/>
      <c r="AE2621" s="2"/>
      <c r="AF2621" s="2"/>
      <c r="AG2621" s="2"/>
      <c r="AH2621" s="2"/>
      <c r="AI2621" s="2"/>
    </row>
    <row r="2622" spans="1:35" hidden="1" x14ac:dyDescent="0.25">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c r="AD2622" s="2"/>
      <c r="AE2622" s="2"/>
      <c r="AF2622" s="2"/>
      <c r="AG2622" s="2"/>
      <c r="AH2622" s="2"/>
      <c r="AI2622" s="2"/>
    </row>
    <row r="2623" spans="1:35" hidden="1" x14ac:dyDescent="0.25">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c r="AD2623" s="2"/>
      <c r="AE2623" s="2"/>
      <c r="AF2623" s="2"/>
      <c r="AG2623" s="2"/>
      <c r="AH2623" s="2"/>
      <c r="AI2623" s="2"/>
    </row>
    <row r="2624" spans="1:35" hidden="1" x14ac:dyDescent="0.25">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c r="AD2624" s="2"/>
      <c r="AE2624" s="2"/>
      <c r="AF2624" s="2"/>
      <c r="AG2624" s="2"/>
      <c r="AH2624" s="2"/>
      <c r="AI2624" s="2"/>
    </row>
    <row r="2625" spans="1:35" hidden="1" x14ac:dyDescent="0.25">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c r="AD2625" s="2"/>
      <c r="AE2625" s="2"/>
      <c r="AF2625" s="2"/>
      <c r="AG2625" s="2"/>
      <c r="AH2625" s="2"/>
      <c r="AI2625" s="2"/>
    </row>
    <row r="2626" spans="1:35" hidden="1" x14ac:dyDescent="0.25">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c r="AD2626" s="2"/>
      <c r="AE2626" s="2"/>
      <c r="AF2626" s="2"/>
      <c r="AG2626" s="2"/>
      <c r="AH2626" s="2"/>
      <c r="AI2626" s="2"/>
    </row>
    <row r="2627" spans="1:35" hidden="1" x14ac:dyDescent="0.25">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c r="AD2627" s="2"/>
      <c r="AE2627" s="2"/>
      <c r="AF2627" s="2"/>
      <c r="AG2627" s="2"/>
      <c r="AH2627" s="2"/>
      <c r="AI2627" s="2"/>
    </row>
    <row r="2628" spans="1:35" hidden="1" x14ac:dyDescent="0.25">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c r="AD2628" s="2"/>
      <c r="AE2628" s="2"/>
      <c r="AF2628" s="2"/>
      <c r="AG2628" s="2"/>
      <c r="AH2628" s="2"/>
      <c r="AI2628" s="2"/>
    </row>
    <row r="2629" spans="1:35" hidden="1" x14ac:dyDescent="0.25">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c r="AD2629" s="2"/>
      <c r="AE2629" s="2"/>
      <c r="AF2629" s="2"/>
      <c r="AG2629" s="2"/>
      <c r="AH2629" s="2"/>
      <c r="AI2629" s="2"/>
    </row>
    <row r="2630" spans="1:35" hidden="1" x14ac:dyDescent="0.25">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c r="AD2630" s="2"/>
      <c r="AE2630" s="2"/>
      <c r="AF2630" s="2"/>
      <c r="AG2630" s="2"/>
      <c r="AH2630" s="2"/>
      <c r="AI2630" s="2"/>
    </row>
    <row r="2631" spans="1:35" hidden="1" x14ac:dyDescent="0.25">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c r="AD2631" s="2"/>
      <c r="AE2631" s="2"/>
      <c r="AF2631" s="2"/>
      <c r="AG2631" s="2"/>
      <c r="AH2631" s="2"/>
      <c r="AI2631" s="2"/>
    </row>
    <row r="2632" spans="1:35" hidden="1" x14ac:dyDescent="0.25">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c r="AD2632" s="2"/>
      <c r="AE2632" s="2"/>
      <c r="AF2632" s="2"/>
      <c r="AG2632" s="2"/>
      <c r="AH2632" s="2"/>
      <c r="AI2632" s="2"/>
    </row>
    <row r="2633" spans="1:35" hidden="1" x14ac:dyDescent="0.25">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c r="AD2633" s="2"/>
      <c r="AE2633" s="2"/>
      <c r="AF2633" s="2"/>
      <c r="AG2633" s="2"/>
      <c r="AH2633" s="2"/>
      <c r="AI2633" s="2"/>
    </row>
    <row r="2634" spans="1:35" hidden="1" x14ac:dyDescent="0.25">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c r="AD2634" s="2"/>
      <c r="AE2634" s="2"/>
      <c r="AF2634" s="2"/>
      <c r="AG2634" s="2"/>
      <c r="AH2634" s="2"/>
      <c r="AI2634" s="2"/>
    </row>
    <row r="2635" spans="1:35" hidden="1" x14ac:dyDescent="0.25">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c r="AD2635" s="2"/>
      <c r="AE2635" s="2"/>
      <c r="AF2635" s="2"/>
      <c r="AG2635" s="2"/>
      <c r="AH2635" s="2"/>
      <c r="AI2635" s="2"/>
    </row>
    <row r="2636" spans="1:35" hidden="1" x14ac:dyDescent="0.25">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c r="AD2636" s="2"/>
      <c r="AE2636" s="2"/>
      <c r="AF2636" s="2"/>
      <c r="AG2636" s="2"/>
      <c r="AH2636" s="2"/>
      <c r="AI2636" s="2"/>
    </row>
    <row r="2637" spans="1:35" hidden="1" x14ac:dyDescent="0.25">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c r="AD2637" s="2"/>
      <c r="AE2637" s="2"/>
      <c r="AF2637" s="2"/>
      <c r="AG2637" s="2"/>
      <c r="AH2637" s="2"/>
      <c r="AI2637" s="2"/>
    </row>
    <row r="2638" spans="1:35" hidden="1" x14ac:dyDescent="0.25">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c r="AD2638" s="2"/>
      <c r="AE2638" s="2"/>
      <c r="AF2638" s="2"/>
      <c r="AG2638" s="2"/>
      <c r="AH2638" s="2"/>
      <c r="AI2638" s="2"/>
    </row>
    <row r="2639" spans="1:35" hidden="1" x14ac:dyDescent="0.25">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c r="AD2639" s="2"/>
      <c r="AE2639" s="2"/>
      <c r="AF2639" s="2"/>
      <c r="AG2639" s="2"/>
      <c r="AH2639" s="2"/>
      <c r="AI2639" s="2"/>
    </row>
    <row r="2640" spans="1:35" hidden="1" x14ac:dyDescent="0.25">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c r="AD2640" s="2"/>
      <c r="AE2640" s="2"/>
      <c r="AF2640" s="2"/>
      <c r="AG2640" s="2"/>
      <c r="AH2640" s="2"/>
      <c r="AI2640" s="2"/>
    </row>
    <row r="2641" spans="1:35" hidden="1" x14ac:dyDescent="0.25">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c r="AD2641" s="2"/>
      <c r="AE2641" s="2"/>
      <c r="AF2641" s="2"/>
      <c r="AG2641" s="2"/>
      <c r="AH2641" s="2"/>
      <c r="AI2641" s="2"/>
    </row>
    <row r="2642" spans="1:35" hidden="1" x14ac:dyDescent="0.25">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c r="AD2642" s="2"/>
      <c r="AE2642" s="2"/>
      <c r="AF2642" s="2"/>
      <c r="AG2642" s="2"/>
      <c r="AH2642" s="2"/>
      <c r="AI2642" s="2"/>
    </row>
    <row r="2643" spans="1:35" hidden="1" x14ac:dyDescent="0.25">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c r="AD2643" s="2"/>
      <c r="AE2643" s="2"/>
      <c r="AF2643" s="2"/>
      <c r="AG2643" s="2"/>
      <c r="AH2643" s="2"/>
      <c r="AI2643" s="2"/>
    </row>
    <row r="2644" spans="1:35" hidden="1" x14ac:dyDescent="0.25">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c r="AD2644" s="2"/>
      <c r="AE2644" s="2"/>
      <c r="AF2644" s="2"/>
      <c r="AG2644" s="2"/>
      <c r="AH2644" s="2"/>
      <c r="AI2644" s="2"/>
    </row>
    <row r="2645" spans="1:35" hidden="1" x14ac:dyDescent="0.25">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c r="AD2645" s="2"/>
      <c r="AE2645" s="2"/>
      <c r="AF2645" s="2"/>
      <c r="AG2645" s="2"/>
      <c r="AH2645" s="2"/>
      <c r="AI2645" s="2"/>
    </row>
    <row r="2646" spans="1:35" hidden="1" x14ac:dyDescent="0.25">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c r="AD2646" s="2"/>
      <c r="AE2646" s="2"/>
      <c r="AF2646" s="2"/>
      <c r="AG2646" s="2"/>
      <c r="AH2646" s="2"/>
      <c r="AI2646" s="2"/>
    </row>
    <row r="2647" spans="1:35" hidden="1" x14ac:dyDescent="0.25">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c r="AD2647" s="2"/>
      <c r="AE2647" s="2"/>
      <c r="AF2647" s="2"/>
      <c r="AG2647" s="2"/>
      <c r="AH2647" s="2"/>
      <c r="AI2647" s="2"/>
    </row>
    <row r="2648" spans="1:35" hidden="1" x14ac:dyDescent="0.25">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c r="AD2648" s="2"/>
      <c r="AE2648" s="2"/>
      <c r="AF2648" s="2"/>
      <c r="AG2648" s="2"/>
      <c r="AH2648" s="2"/>
      <c r="AI2648" s="2"/>
    </row>
    <row r="2649" spans="1:35" hidden="1" x14ac:dyDescent="0.25">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c r="AD2649" s="2"/>
      <c r="AE2649" s="2"/>
      <c r="AF2649" s="2"/>
      <c r="AG2649" s="2"/>
      <c r="AH2649" s="2"/>
      <c r="AI2649" s="2"/>
    </row>
    <row r="2650" spans="1:35" hidden="1" x14ac:dyDescent="0.25">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c r="AD2650" s="2"/>
      <c r="AE2650" s="2"/>
      <c r="AF2650" s="2"/>
      <c r="AG2650" s="2"/>
      <c r="AH2650" s="2"/>
      <c r="AI2650" s="2"/>
    </row>
    <row r="2651" spans="1:35" hidden="1" x14ac:dyDescent="0.25">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c r="AD2651" s="2"/>
      <c r="AE2651" s="2"/>
      <c r="AF2651" s="2"/>
      <c r="AG2651" s="2"/>
      <c r="AH2651" s="2"/>
      <c r="AI2651" s="2"/>
    </row>
    <row r="2652" spans="1:35" hidden="1" x14ac:dyDescent="0.25">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c r="AD2652" s="2"/>
      <c r="AE2652" s="2"/>
      <c r="AF2652" s="2"/>
      <c r="AG2652" s="2"/>
      <c r="AH2652" s="2"/>
      <c r="AI2652" s="2"/>
    </row>
    <row r="2653" spans="1:35" hidden="1" x14ac:dyDescent="0.25">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c r="AD2653" s="2"/>
      <c r="AE2653" s="2"/>
      <c r="AF2653" s="2"/>
      <c r="AG2653" s="2"/>
      <c r="AH2653" s="2"/>
      <c r="AI2653" s="2"/>
    </row>
    <row r="2654" spans="1:35" hidden="1" x14ac:dyDescent="0.25">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c r="AD2654" s="2"/>
      <c r="AE2654" s="2"/>
      <c r="AF2654" s="2"/>
      <c r="AG2654" s="2"/>
      <c r="AH2654" s="2"/>
      <c r="AI2654" s="2"/>
    </row>
    <row r="2655" spans="1:35" hidden="1" x14ac:dyDescent="0.25">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c r="AD2655" s="2"/>
      <c r="AE2655" s="2"/>
      <c r="AF2655" s="2"/>
      <c r="AG2655" s="2"/>
      <c r="AH2655" s="2"/>
      <c r="AI2655" s="2"/>
    </row>
    <row r="2656" spans="1:35" hidden="1" x14ac:dyDescent="0.25">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c r="AD2656" s="2"/>
      <c r="AE2656" s="2"/>
      <c r="AF2656" s="2"/>
      <c r="AG2656" s="2"/>
      <c r="AH2656" s="2"/>
      <c r="AI2656" s="2"/>
    </row>
    <row r="2657" spans="1:35" hidden="1" x14ac:dyDescent="0.25">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c r="AD2657" s="2"/>
      <c r="AE2657" s="2"/>
      <c r="AF2657" s="2"/>
      <c r="AG2657" s="2"/>
      <c r="AH2657" s="2"/>
      <c r="AI2657" s="2"/>
    </row>
    <row r="2658" spans="1:35" hidden="1" x14ac:dyDescent="0.25">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c r="AD2658" s="2"/>
      <c r="AE2658" s="2"/>
      <c r="AF2658" s="2"/>
      <c r="AG2658" s="2"/>
      <c r="AH2658" s="2"/>
      <c r="AI2658" s="2"/>
    </row>
    <row r="2659" spans="1:35" hidden="1" x14ac:dyDescent="0.25">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c r="AD2659" s="2"/>
      <c r="AE2659" s="2"/>
      <c r="AF2659" s="2"/>
      <c r="AG2659" s="2"/>
      <c r="AH2659" s="2"/>
      <c r="AI2659" s="2"/>
    </row>
    <row r="2660" spans="1:35" hidden="1" x14ac:dyDescent="0.25">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c r="AD2660" s="2"/>
      <c r="AE2660" s="2"/>
      <c r="AF2660" s="2"/>
      <c r="AG2660" s="2"/>
      <c r="AH2660" s="2"/>
      <c r="AI2660" s="2"/>
    </row>
    <row r="2661" spans="1:35" hidden="1" x14ac:dyDescent="0.25">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c r="AD2661" s="2"/>
      <c r="AE2661" s="2"/>
      <c r="AF2661" s="2"/>
      <c r="AG2661" s="2"/>
      <c r="AH2661" s="2"/>
      <c r="AI2661" s="2"/>
    </row>
    <row r="2662" spans="1:35" hidden="1" x14ac:dyDescent="0.25">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c r="AD2662" s="2"/>
      <c r="AE2662" s="2"/>
      <c r="AF2662" s="2"/>
      <c r="AG2662" s="2"/>
      <c r="AH2662" s="2"/>
      <c r="AI2662" s="2"/>
    </row>
    <row r="2663" spans="1:35" hidden="1" x14ac:dyDescent="0.25">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c r="AD2663" s="2"/>
      <c r="AE2663" s="2"/>
      <c r="AF2663" s="2"/>
      <c r="AG2663" s="2"/>
      <c r="AH2663" s="2"/>
      <c r="AI2663" s="2"/>
    </row>
    <row r="2664" spans="1:35" hidden="1" x14ac:dyDescent="0.25">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c r="AD2664" s="2"/>
      <c r="AE2664" s="2"/>
      <c r="AF2664" s="2"/>
      <c r="AG2664" s="2"/>
      <c r="AH2664" s="2"/>
      <c r="AI2664" s="2"/>
    </row>
    <row r="2665" spans="1:35" hidden="1" x14ac:dyDescent="0.25">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c r="AD2665" s="2"/>
      <c r="AE2665" s="2"/>
      <c r="AF2665" s="2"/>
      <c r="AG2665" s="2"/>
      <c r="AH2665" s="2"/>
      <c r="AI2665" s="2"/>
    </row>
    <row r="2666" spans="1:35" hidden="1" x14ac:dyDescent="0.25">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c r="AD2666" s="2"/>
      <c r="AE2666" s="2"/>
      <c r="AF2666" s="2"/>
      <c r="AG2666" s="2"/>
      <c r="AH2666" s="2"/>
      <c r="AI2666" s="2"/>
    </row>
    <row r="2667" spans="1:35" hidden="1" x14ac:dyDescent="0.25">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c r="AD2667" s="2"/>
      <c r="AE2667" s="2"/>
      <c r="AF2667" s="2"/>
      <c r="AG2667" s="2"/>
      <c r="AH2667" s="2"/>
      <c r="AI2667" s="2"/>
    </row>
    <row r="2668" spans="1:35" hidden="1" x14ac:dyDescent="0.25">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c r="AD2668" s="2"/>
      <c r="AE2668" s="2"/>
      <c r="AF2668" s="2"/>
      <c r="AG2668" s="2"/>
      <c r="AH2668" s="2"/>
      <c r="AI2668" s="2"/>
    </row>
    <row r="2669" spans="1:35" hidden="1" x14ac:dyDescent="0.25">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c r="AD2669" s="2"/>
      <c r="AE2669" s="2"/>
      <c r="AF2669" s="2"/>
      <c r="AG2669" s="2"/>
      <c r="AH2669" s="2"/>
      <c r="AI2669" s="2"/>
    </row>
    <row r="2670" spans="1:35" hidden="1" x14ac:dyDescent="0.25">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c r="AD2670" s="2"/>
      <c r="AE2670" s="2"/>
      <c r="AF2670" s="2"/>
      <c r="AG2670" s="2"/>
      <c r="AH2670" s="2"/>
      <c r="AI2670" s="2"/>
    </row>
    <row r="2671" spans="1:35" hidden="1" x14ac:dyDescent="0.25">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c r="AD2671" s="2"/>
      <c r="AE2671" s="2"/>
      <c r="AF2671" s="2"/>
      <c r="AG2671" s="2"/>
      <c r="AH2671" s="2"/>
      <c r="AI2671" s="2"/>
    </row>
    <row r="2672" spans="1:35" hidden="1" x14ac:dyDescent="0.25">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c r="AD2672" s="2"/>
      <c r="AE2672" s="2"/>
      <c r="AF2672" s="2"/>
      <c r="AG2672" s="2"/>
      <c r="AH2672" s="2"/>
      <c r="AI2672" s="2"/>
    </row>
    <row r="2673" spans="1:35" hidden="1" x14ac:dyDescent="0.25">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c r="AD2673" s="2"/>
      <c r="AE2673" s="2"/>
      <c r="AF2673" s="2"/>
      <c r="AG2673" s="2"/>
      <c r="AH2673" s="2"/>
      <c r="AI2673" s="2"/>
    </row>
    <row r="2674" spans="1:35" hidden="1" x14ac:dyDescent="0.25">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c r="AD2674" s="2"/>
      <c r="AE2674" s="2"/>
      <c r="AF2674" s="2"/>
      <c r="AG2674" s="2"/>
      <c r="AH2674" s="2"/>
      <c r="AI2674" s="2"/>
    </row>
    <row r="2675" spans="1:35" hidden="1" x14ac:dyDescent="0.25">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c r="AD2675" s="2"/>
      <c r="AE2675" s="2"/>
      <c r="AF2675" s="2"/>
      <c r="AG2675" s="2"/>
      <c r="AH2675" s="2"/>
      <c r="AI2675" s="2"/>
    </row>
    <row r="2676" spans="1:35" hidden="1" x14ac:dyDescent="0.25">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c r="AD2676" s="2"/>
      <c r="AE2676" s="2"/>
      <c r="AF2676" s="2"/>
      <c r="AG2676" s="2"/>
      <c r="AH2676" s="2"/>
      <c r="AI2676" s="2"/>
    </row>
    <row r="2677" spans="1:35" hidden="1" x14ac:dyDescent="0.25">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c r="AD2677" s="2"/>
      <c r="AE2677" s="2"/>
      <c r="AF2677" s="2"/>
      <c r="AG2677" s="2"/>
      <c r="AH2677" s="2"/>
      <c r="AI2677" s="2"/>
    </row>
    <row r="2678" spans="1:35" hidden="1" x14ac:dyDescent="0.25">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c r="AD2678" s="2"/>
      <c r="AE2678" s="2"/>
      <c r="AF2678" s="2"/>
      <c r="AG2678" s="2"/>
      <c r="AH2678" s="2"/>
      <c r="AI2678" s="2"/>
    </row>
    <row r="2679" spans="1:35" hidden="1" x14ac:dyDescent="0.25">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c r="AD2679" s="2"/>
      <c r="AE2679" s="2"/>
      <c r="AF2679" s="2"/>
      <c r="AG2679" s="2"/>
      <c r="AH2679" s="2"/>
      <c r="AI2679" s="2"/>
    </row>
    <row r="2680" spans="1:35" hidden="1" x14ac:dyDescent="0.25">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c r="AD2680" s="2"/>
      <c r="AE2680" s="2"/>
      <c r="AF2680" s="2"/>
      <c r="AG2680" s="2"/>
      <c r="AH2680" s="2"/>
      <c r="AI2680" s="2"/>
    </row>
    <row r="2681" spans="1:35" hidden="1" x14ac:dyDescent="0.25">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c r="AD2681" s="2"/>
      <c r="AE2681" s="2"/>
      <c r="AF2681" s="2"/>
      <c r="AG2681" s="2"/>
      <c r="AH2681" s="2"/>
      <c r="AI2681" s="2"/>
    </row>
    <row r="2682" spans="1:35" hidden="1" x14ac:dyDescent="0.25">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c r="AD2682" s="2"/>
      <c r="AE2682" s="2"/>
      <c r="AF2682" s="2"/>
      <c r="AG2682" s="2"/>
      <c r="AH2682" s="2"/>
      <c r="AI2682" s="2"/>
    </row>
    <row r="2683" spans="1:35" hidden="1" x14ac:dyDescent="0.25">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c r="AD2683" s="2"/>
      <c r="AE2683" s="2"/>
      <c r="AF2683" s="2"/>
      <c r="AG2683" s="2"/>
      <c r="AH2683" s="2"/>
      <c r="AI2683" s="2"/>
    </row>
    <row r="2684" spans="1:35" hidden="1" x14ac:dyDescent="0.25">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c r="AD2684" s="2"/>
      <c r="AE2684" s="2"/>
      <c r="AF2684" s="2"/>
      <c r="AG2684" s="2"/>
      <c r="AH2684" s="2"/>
      <c r="AI2684" s="2"/>
    </row>
    <row r="2685" spans="1:35" hidden="1" x14ac:dyDescent="0.25">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c r="AD2685" s="2"/>
      <c r="AE2685" s="2"/>
      <c r="AF2685" s="2"/>
      <c r="AG2685" s="2"/>
      <c r="AH2685" s="2"/>
      <c r="AI2685" s="2"/>
    </row>
    <row r="2686" spans="1:35" hidden="1" x14ac:dyDescent="0.25">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c r="AD2686" s="2"/>
      <c r="AE2686" s="2"/>
      <c r="AF2686" s="2"/>
      <c r="AG2686" s="2"/>
      <c r="AH2686" s="2"/>
      <c r="AI2686" s="2"/>
    </row>
    <row r="2687" spans="1:35" hidden="1" x14ac:dyDescent="0.25">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c r="AD2687" s="2"/>
      <c r="AE2687" s="2"/>
      <c r="AF2687" s="2"/>
      <c r="AG2687" s="2"/>
      <c r="AH2687" s="2"/>
      <c r="AI2687" s="2"/>
    </row>
    <row r="2688" spans="1:35" hidden="1" x14ac:dyDescent="0.25">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c r="AD2688" s="2"/>
      <c r="AE2688" s="2"/>
      <c r="AF2688" s="2"/>
      <c r="AG2688" s="2"/>
      <c r="AH2688" s="2"/>
      <c r="AI2688" s="2"/>
    </row>
    <row r="2689" spans="1:35" hidden="1" x14ac:dyDescent="0.25">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c r="AD2689" s="2"/>
      <c r="AE2689" s="2"/>
      <c r="AF2689" s="2"/>
      <c r="AG2689" s="2"/>
      <c r="AH2689" s="2"/>
      <c r="AI2689" s="2"/>
    </row>
    <row r="2690" spans="1:35" hidden="1" x14ac:dyDescent="0.25">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c r="AD2690" s="2"/>
      <c r="AE2690" s="2"/>
      <c r="AF2690" s="2"/>
      <c r="AG2690" s="2"/>
      <c r="AH2690" s="2"/>
      <c r="AI2690" s="2"/>
    </row>
    <row r="2691" spans="1:35" hidden="1" x14ac:dyDescent="0.25">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c r="AD2691" s="2"/>
      <c r="AE2691" s="2"/>
      <c r="AF2691" s="2"/>
      <c r="AG2691" s="2"/>
      <c r="AH2691" s="2"/>
      <c r="AI2691" s="2"/>
    </row>
    <row r="2692" spans="1:35" hidden="1" x14ac:dyDescent="0.25">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c r="AD2692" s="2"/>
      <c r="AE2692" s="2"/>
      <c r="AF2692" s="2"/>
      <c r="AG2692" s="2"/>
      <c r="AH2692" s="2"/>
      <c r="AI2692" s="2"/>
    </row>
    <row r="2693" spans="1:35" hidden="1" x14ac:dyDescent="0.25">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c r="AD2693" s="2"/>
      <c r="AE2693" s="2"/>
      <c r="AF2693" s="2"/>
      <c r="AG2693" s="2"/>
      <c r="AH2693" s="2"/>
      <c r="AI2693" s="2"/>
    </row>
    <row r="2694" spans="1:35" hidden="1" x14ac:dyDescent="0.25">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c r="AD2694" s="2"/>
      <c r="AE2694" s="2"/>
      <c r="AF2694" s="2"/>
      <c r="AG2694" s="2"/>
      <c r="AH2694" s="2"/>
      <c r="AI2694" s="2"/>
    </row>
    <row r="2695" spans="1:35" hidden="1" x14ac:dyDescent="0.25">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c r="AD2695" s="2"/>
      <c r="AE2695" s="2"/>
      <c r="AF2695" s="2"/>
      <c r="AG2695" s="2"/>
      <c r="AH2695" s="2"/>
      <c r="AI2695" s="2"/>
    </row>
    <row r="2696" spans="1:35" hidden="1" x14ac:dyDescent="0.25">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c r="AD2696" s="2"/>
      <c r="AE2696" s="2"/>
      <c r="AF2696" s="2"/>
      <c r="AG2696" s="2"/>
      <c r="AH2696" s="2"/>
      <c r="AI2696" s="2"/>
    </row>
    <row r="2697" spans="1:35" hidden="1" x14ac:dyDescent="0.25">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c r="AD2697" s="2"/>
      <c r="AE2697" s="2"/>
      <c r="AF2697" s="2"/>
      <c r="AG2697" s="2"/>
      <c r="AH2697" s="2"/>
      <c r="AI2697" s="2"/>
    </row>
    <row r="2698" spans="1:35" hidden="1" x14ac:dyDescent="0.25">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c r="AD2698" s="2"/>
      <c r="AE2698" s="2"/>
      <c r="AF2698" s="2"/>
      <c r="AG2698" s="2"/>
      <c r="AH2698" s="2"/>
      <c r="AI2698" s="2"/>
    </row>
    <row r="2699" spans="1:35" hidden="1" x14ac:dyDescent="0.25">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c r="AD2699" s="2"/>
      <c r="AE2699" s="2"/>
      <c r="AF2699" s="2"/>
      <c r="AG2699" s="2"/>
      <c r="AH2699" s="2"/>
      <c r="AI2699" s="2"/>
    </row>
    <row r="2700" spans="1:35" hidden="1" x14ac:dyDescent="0.25">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c r="AD2700" s="2"/>
      <c r="AE2700" s="2"/>
      <c r="AF2700" s="2"/>
      <c r="AG2700" s="2"/>
      <c r="AH2700" s="2"/>
      <c r="AI2700" s="2"/>
    </row>
    <row r="2701" spans="1:35" hidden="1" x14ac:dyDescent="0.25">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c r="AD2701" s="2"/>
      <c r="AE2701" s="2"/>
      <c r="AF2701" s="2"/>
      <c r="AG2701" s="2"/>
      <c r="AH2701" s="2"/>
      <c r="AI2701" s="2"/>
    </row>
    <row r="2702" spans="1:35" hidden="1" x14ac:dyDescent="0.25">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c r="AD2702" s="2"/>
      <c r="AE2702" s="2"/>
      <c r="AF2702" s="2"/>
      <c r="AG2702" s="2"/>
      <c r="AH2702" s="2"/>
      <c r="AI2702" s="2"/>
    </row>
    <row r="2703" spans="1:35" hidden="1" x14ac:dyDescent="0.25">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c r="AD2703" s="2"/>
      <c r="AE2703" s="2"/>
      <c r="AF2703" s="2"/>
      <c r="AG2703" s="2"/>
      <c r="AH2703" s="2"/>
      <c r="AI2703" s="2"/>
    </row>
    <row r="2704" spans="1:35" hidden="1" x14ac:dyDescent="0.25">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c r="AD2704" s="2"/>
      <c r="AE2704" s="2"/>
      <c r="AF2704" s="2"/>
      <c r="AG2704" s="2"/>
      <c r="AH2704" s="2"/>
      <c r="AI2704" s="2"/>
    </row>
    <row r="2705" spans="1:35" hidden="1" x14ac:dyDescent="0.25">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c r="AD2705" s="2"/>
      <c r="AE2705" s="2"/>
      <c r="AF2705" s="2"/>
      <c r="AG2705" s="2"/>
      <c r="AH2705" s="2"/>
      <c r="AI2705" s="2"/>
    </row>
    <row r="2706" spans="1:35" hidden="1" x14ac:dyDescent="0.25">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c r="AD2706" s="2"/>
      <c r="AE2706" s="2"/>
      <c r="AF2706" s="2"/>
      <c r="AG2706" s="2"/>
      <c r="AH2706" s="2"/>
      <c r="AI2706" s="2"/>
    </row>
    <row r="2707" spans="1:35" hidden="1" x14ac:dyDescent="0.25">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c r="AD2707" s="2"/>
      <c r="AE2707" s="2"/>
      <c r="AF2707" s="2"/>
      <c r="AG2707" s="2"/>
      <c r="AH2707" s="2"/>
      <c r="AI2707" s="2"/>
    </row>
    <row r="2708" spans="1:35" hidden="1" x14ac:dyDescent="0.25">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c r="AD2708" s="2"/>
      <c r="AE2708" s="2"/>
      <c r="AF2708" s="2"/>
      <c r="AG2708" s="2"/>
      <c r="AH2708" s="2"/>
      <c r="AI2708" s="2"/>
    </row>
    <row r="2709" spans="1:35" hidden="1" x14ac:dyDescent="0.25">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c r="AD2709" s="2"/>
      <c r="AE2709" s="2"/>
      <c r="AF2709" s="2"/>
      <c r="AG2709" s="2"/>
      <c r="AH2709" s="2"/>
      <c r="AI2709" s="2"/>
    </row>
    <row r="2710" spans="1:35" hidden="1" x14ac:dyDescent="0.25">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c r="AD2710" s="2"/>
      <c r="AE2710" s="2"/>
      <c r="AF2710" s="2"/>
      <c r="AG2710" s="2"/>
      <c r="AH2710" s="2"/>
      <c r="AI2710" s="2"/>
    </row>
    <row r="2711" spans="1:35" hidden="1" x14ac:dyDescent="0.25">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c r="AD2711" s="2"/>
      <c r="AE2711" s="2"/>
      <c r="AF2711" s="2"/>
      <c r="AG2711" s="2"/>
      <c r="AH2711" s="2"/>
      <c r="AI2711" s="2"/>
    </row>
    <row r="2712" spans="1:35" hidden="1" x14ac:dyDescent="0.25">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c r="AD2712" s="2"/>
      <c r="AE2712" s="2"/>
      <c r="AF2712" s="2"/>
      <c r="AG2712" s="2"/>
      <c r="AH2712" s="2"/>
      <c r="AI2712" s="2"/>
    </row>
    <row r="2713" spans="1:35" hidden="1" x14ac:dyDescent="0.25">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c r="AD2713" s="2"/>
      <c r="AE2713" s="2"/>
      <c r="AF2713" s="2"/>
      <c r="AG2713" s="2"/>
      <c r="AH2713" s="2"/>
      <c r="AI2713" s="2"/>
    </row>
    <row r="2714" spans="1:35" hidden="1" x14ac:dyDescent="0.25">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c r="AD2714" s="2"/>
      <c r="AE2714" s="2"/>
      <c r="AF2714" s="2"/>
      <c r="AG2714" s="2"/>
      <c r="AH2714" s="2"/>
      <c r="AI2714" s="2"/>
    </row>
    <row r="2715" spans="1:35" hidden="1" x14ac:dyDescent="0.25">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c r="AD2715" s="2"/>
      <c r="AE2715" s="2"/>
      <c r="AF2715" s="2"/>
      <c r="AG2715" s="2"/>
      <c r="AH2715" s="2"/>
      <c r="AI2715" s="2"/>
    </row>
    <row r="2716" spans="1:35" hidden="1" x14ac:dyDescent="0.25">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c r="AD2716" s="2"/>
      <c r="AE2716" s="2"/>
      <c r="AF2716" s="2"/>
      <c r="AG2716" s="2"/>
      <c r="AH2716" s="2"/>
      <c r="AI2716" s="2"/>
    </row>
    <row r="2717" spans="1:35" hidden="1" x14ac:dyDescent="0.25">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c r="AD2717" s="2"/>
      <c r="AE2717" s="2"/>
      <c r="AF2717" s="2"/>
      <c r="AG2717" s="2"/>
      <c r="AH2717" s="2"/>
      <c r="AI2717" s="2"/>
    </row>
    <row r="2718" spans="1:35" hidden="1" x14ac:dyDescent="0.25">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2"/>
    </row>
    <row r="2719" spans="1:35" hidden="1" x14ac:dyDescent="0.25">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c r="AD2719" s="2"/>
      <c r="AE2719" s="2"/>
      <c r="AF2719" s="2"/>
      <c r="AG2719" s="2"/>
      <c r="AH2719" s="2"/>
      <c r="AI2719" s="2"/>
    </row>
    <row r="2720" spans="1:35" hidden="1" x14ac:dyDescent="0.25">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c r="AD2720" s="2"/>
      <c r="AE2720" s="2"/>
      <c r="AF2720" s="2"/>
      <c r="AG2720" s="2"/>
      <c r="AH2720" s="2"/>
      <c r="AI2720" s="2"/>
    </row>
    <row r="2721" spans="1:35" hidden="1" x14ac:dyDescent="0.25">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c r="AD2721" s="2"/>
      <c r="AE2721" s="2"/>
      <c r="AF2721" s="2"/>
      <c r="AG2721" s="2"/>
      <c r="AH2721" s="2"/>
      <c r="AI2721" s="2"/>
    </row>
    <row r="2722" spans="1:35" hidden="1" x14ac:dyDescent="0.25">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c r="AD2722" s="2"/>
      <c r="AE2722" s="2"/>
      <c r="AF2722" s="2"/>
      <c r="AG2722" s="2"/>
      <c r="AH2722" s="2"/>
      <c r="AI2722" s="2"/>
    </row>
    <row r="2723" spans="1:35" hidden="1" x14ac:dyDescent="0.25">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c r="AD2723" s="2"/>
      <c r="AE2723" s="2"/>
      <c r="AF2723" s="2"/>
      <c r="AG2723" s="2"/>
      <c r="AH2723" s="2"/>
      <c r="AI2723" s="2"/>
    </row>
    <row r="2724" spans="1:35" hidden="1" x14ac:dyDescent="0.25">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c r="AD2724" s="2"/>
      <c r="AE2724" s="2"/>
      <c r="AF2724" s="2"/>
      <c r="AG2724" s="2"/>
      <c r="AH2724" s="2"/>
      <c r="AI2724" s="2"/>
    </row>
    <row r="2725" spans="1:35" hidden="1" x14ac:dyDescent="0.25">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c r="AD2725" s="2"/>
      <c r="AE2725" s="2"/>
      <c r="AF2725" s="2"/>
      <c r="AG2725" s="2"/>
      <c r="AH2725" s="2"/>
      <c r="AI2725" s="2"/>
    </row>
    <row r="2726" spans="1:35" hidden="1" x14ac:dyDescent="0.25">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c r="AD2726" s="2"/>
      <c r="AE2726" s="2"/>
      <c r="AF2726" s="2"/>
      <c r="AG2726" s="2"/>
      <c r="AH2726" s="2"/>
      <c r="AI2726" s="2"/>
    </row>
    <row r="2727" spans="1:35" hidden="1" x14ac:dyDescent="0.25">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c r="AD2727" s="2"/>
      <c r="AE2727" s="2"/>
      <c r="AF2727" s="2"/>
      <c r="AG2727" s="2"/>
      <c r="AH2727" s="2"/>
      <c r="AI2727" s="2"/>
    </row>
    <row r="2728" spans="1:35" hidden="1" x14ac:dyDescent="0.25">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c r="AD2728" s="2"/>
      <c r="AE2728" s="2"/>
      <c r="AF2728" s="2"/>
      <c r="AG2728" s="2"/>
      <c r="AH2728" s="2"/>
      <c r="AI2728" s="2"/>
    </row>
    <row r="2729" spans="1:35" hidden="1" x14ac:dyDescent="0.25">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c r="AD2729" s="2"/>
      <c r="AE2729" s="2"/>
      <c r="AF2729" s="2"/>
      <c r="AG2729" s="2"/>
      <c r="AH2729" s="2"/>
      <c r="AI2729" s="2"/>
    </row>
    <row r="2730" spans="1:35" hidden="1" x14ac:dyDescent="0.25">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c r="AD2730" s="2"/>
      <c r="AE2730" s="2"/>
      <c r="AF2730" s="2"/>
      <c r="AG2730" s="2"/>
      <c r="AH2730" s="2"/>
      <c r="AI2730" s="2"/>
    </row>
    <row r="2731" spans="1:35" hidden="1" x14ac:dyDescent="0.25">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c r="AD2731" s="2"/>
      <c r="AE2731" s="2"/>
      <c r="AF2731" s="2"/>
      <c r="AG2731" s="2"/>
      <c r="AH2731" s="2"/>
      <c r="AI2731" s="2"/>
    </row>
    <row r="2732" spans="1:35" hidden="1" x14ac:dyDescent="0.25">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c r="AD2732" s="2"/>
      <c r="AE2732" s="2"/>
      <c r="AF2732" s="2"/>
      <c r="AG2732" s="2"/>
      <c r="AH2732" s="2"/>
      <c r="AI2732" s="2"/>
    </row>
    <row r="2733" spans="1:35" hidden="1" x14ac:dyDescent="0.25">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c r="AD2733" s="2"/>
      <c r="AE2733" s="2"/>
      <c r="AF2733" s="2"/>
      <c r="AG2733" s="2"/>
      <c r="AH2733" s="2"/>
      <c r="AI2733" s="2"/>
    </row>
    <row r="2734" spans="1:35" hidden="1" x14ac:dyDescent="0.25">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c r="AD2734" s="2"/>
      <c r="AE2734" s="2"/>
      <c r="AF2734" s="2"/>
      <c r="AG2734" s="2"/>
      <c r="AH2734" s="2"/>
      <c r="AI2734" s="2"/>
    </row>
    <row r="2735" spans="1:35" hidden="1" x14ac:dyDescent="0.25">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c r="AD2735" s="2"/>
      <c r="AE2735" s="2"/>
      <c r="AF2735" s="2"/>
      <c r="AG2735" s="2"/>
      <c r="AH2735" s="2"/>
      <c r="AI2735" s="2"/>
    </row>
    <row r="2736" spans="1:35" hidden="1" x14ac:dyDescent="0.25">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c r="AD2736" s="2"/>
      <c r="AE2736" s="2"/>
      <c r="AF2736" s="2"/>
      <c r="AG2736" s="2"/>
      <c r="AH2736" s="2"/>
      <c r="AI2736" s="2"/>
    </row>
    <row r="2737" spans="1:35" hidden="1" x14ac:dyDescent="0.25">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c r="AD2737" s="2"/>
      <c r="AE2737" s="2"/>
      <c r="AF2737" s="2"/>
      <c r="AG2737" s="2"/>
      <c r="AH2737" s="2"/>
      <c r="AI2737" s="2"/>
    </row>
    <row r="2738" spans="1:35" hidden="1" x14ac:dyDescent="0.25">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c r="AD2738" s="2"/>
      <c r="AE2738" s="2"/>
      <c r="AF2738" s="2"/>
      <c r="AG2738" s="2"/>
      <c r="AH2738" s="2"/>
      <c r="AI2738" s="2"/>
    </row>
    <row r="2739" spans="1:35" hidden="1" x14ac:dyDescent="0.25">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c r="AD2739" s="2"/>
      <c r="AE2739" s="2"/>
      <c r="AF2739" s="2"/>
      <c r="AG2739" s="2"/>
      <c r="AH2739" s="2"/>
      <c r="AI2739" s="2"/>
    </row>
    <row r="2740" spans="1:35" hidden="1" x14ac:dyDescent="0.25">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c r="AD2740" s="2"/>
      <c r="AE2740" s="2"/>
      <c r="AF2740" s="2"/>
      <c r="AG2740" s="2"/>
      <c r="AH2740" s="2"/>
      <c r="AI2740" s="2"/>
    </row>
    <row r="2741" spans="1:35" hidden="1" x14ac:dyDescent="0.25">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c r="AD2741" s="2"/>
      <c r="AE2741" s="2"/>
      <c r="AF2741" s="2"/>
      <c r="AG2741" s="2"/>
      <c r="AH2741" s="2"/>
      <c r="AI2741" s="2"/>
    </row>
    <row r="2742" spans="1:35" hidden="1" x14ac:dyDescent="0.25">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c r="AD2742" s="2"/>
      <c r="AE2742" s="2"/>
      <c r="AF2742" s="2"/>
      <c r="AG2742" s="2"/>
      <c r="AH2742" s="2"/>
      <c r="AI2742" s="2"/>
    </row>
    <row r="2743" spans="1:35" hidden="1" x14ac:dyDescent="0.25">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c r="AD2743" s="2"/>
      <c r="AE2743" s="2"/>
      <c r="AF2743" s="2"/>
      <c r="AG2743" s="2"/>
      <c r="AH2743" s="2"/>
      <c r="AI2743" s="2"/>
    </row>
    <row r="2744" spans="1:35" hidden="1" x14ac:dyDescent="0.25">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c r="AD2744" s="2"/>
      <c r="AE2744" s="2"/>
      <c r="AF2744" s="2"/>
      <c r="AG2744" s="2"/>
      <c r="AH2744" s="2"/>
      <c r="AI2744" s="2"/>
    </row>
    <row r="2745" spans="1:35" hidden="1" x14ac:dyDescent="0.25">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c r="AD2745" s="2"/>
      <c r="AE2745" s="2"/>
      <c r="AF2745" s="2"/>
      <c r="AG2745" s="2"/>
      <c r="AH2745" s="2"/>
      <c r="AI2745" s="2"/>
    </row>
    <row r="2746" spans="1:35" hidden="1" x14ac:dyDescent="0.25">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2"/>
    </row>
    <row r="2747" spans="1:35" hidden="1" x14ac:dyDescent="0.25">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c r="AD2747" s="2"/>
      <c r="AE2747" s="2"/>
      <c r="AF2747" s="2"/>
      <c r="AG2747" s="2"/>
      <c r="AH2747" s="2"/>
      <c r="AI2747" s="2"/>
    </row>
    <row r="2748" spans="1:35" hidden="1" x14ac:dyDescent="0.25">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c r="AD2748" s="2"/>
      <c r="AE2748" s="2"/>
      <c r="AF2748" s="2"/>
      <c r="AG2748" s="2"/>
      <c r="AH2748" s="2"/>
      <c r="AI2748" s="2"/>
    </row>
    <row r="2749" spans="1:35" hidden="1" x14ac:dyDescent="0.25">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c r="AD2749" s="2"/>
      <c r="AE2749" s="2"/>
      <c r="AF2749" s="2"/>
      <c r="AG2749" s="2"/>
      <c r="AH2749" s="2"/>
      <c r="AI2749" s="2"/>
    </row>
    <row r="2750" spans="1:35" hidden="1" x14ac:dyDescent="0.25">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c r="AD2750" s="2"/>
      <c r="AE2750" s="2"/>
      <c r="AF2750" s="2"/>
      <c r="AG2750" s="2"/>
      <c r="AH2750" s="2"/>
      <c r="AI2750" s="2"/>
    </row>
    <row r="2751" spans="1:35" hidden="1" x14ac:dyDescent="0.25">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c r="AD2751" s="2"/>
      <c r="AE2751" s="2"/>
      <c r="AF2751" s="2"/>
      <c r="AG2751" s="2"/>
      <c r="AH2751" s="2"/>
      <c r="AI2751" s="2"/>
    </row>
    <row r="2752" spans="1:35" hidden="1" x14ac:dyDescent="0.25">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c r="AD2752" s="2"/>
      <c r="AE2752" s="2"/>
      <c r="AF2752" s="2"/>
      <c r="AG2752" s="2"/>
      <c r="AH2752" s="2"/>
      <c r="AI2752" s="2"/>
    </row>
    <row r="2753" spans="1:35" hidden="1" x14ac:dyDescent="0.25">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c r="AD2753" s="2"/>
      <c r="AE2753" s="2"/>
      <c r="AF2753" s="2"/>
      <c r="AG2753" s="2"/>
      <c r="AH2753" s="2"/>
      <c r="AI2753" s="2"/>
    </row>
    <row r="2754" spans="1:35" hidden="1" x14ac:dyDescent="0.25">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c r="AD2754" s="2"/>
      <c r="AE2754" s="2"/>
      <c r="AF2754" s="2"/>
      <c r="AG2754" s="2"/>
      <c r="AH2754" s="2"/>
      <c r="AI2754" s="2"/>
    </row>
    <row r="2755" spans="1:35" hidden="1" x14ac:dyDescent="0.25">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c r="AD2755" s="2"/>
      <c r="AE2755" s="2"/>
      <c r="AF2755" s="2"/>
      <c r="AG2755" s="2"/>
      <c r="AH2755" s="2"/>
      <c r="AI2755" s="2"/>
    </row>
    <row r="2756" spans="1:35" hidden="1" x14ac:dyDescent="0.25">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c r="AD2756" s="2"/>
      <c r="AE2756" s="2"/>
      <c r="AF2756" s="2"/>
      <c r="AG2756" s="2"/>
      <c r="AH2756" s="2"/>
      <c r="AI2756" s="2"/>
    </row>
    <row r="2757" spans="1:35" hidden="1" x14ac:dyDescent="0.25">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c r="AD2757" s="2"/>
      <c r="AE2757" s="2"/>
      <c r="AF2757" s="2"/>
      <c r="AG2757" s="2"/>
      <c r="AH2757" s="2"/>
      <c r="AI2757" s="2"/>
    </row>
    <row r="2758" spans="1:35" hidden="1" x14ac:dyDescent="0.25">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c r="AD2758" s="2"/>
      <c r="AE2758" s="2"/>
      <c r="AF2758" s="2"/>
      <c r="AG2758" s="2"/>
      <c r="AH2758" s="2"/>
      <c r="AI2758" s="2"/>
    </row>
    <row r="2759" spans="1:35" hidden="1" x14ac:dyDescent="0.25">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c r="AD2759" s="2"/>
      <c r="AE2759" s="2"/>
      <c r="AF2759" s="2"/>
      <c r="AG2759" s="2"/>
      <c r="AH2759" s="2"/>
      <c r="AI2759" s="2"/>
    </row>
    <row r="2760" spans="1:35" hidden="1" x14ac:dyDescent="0.25">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c r="AD2760" s="2"/>
      <c r="AE2760" s="2"/>
      <c r="AF2760" s="2"/>
      <c r="AG2760" s="2"/>
      <c r="AH2760" s="2"/>
      <c r="AI2760" s="2"/>
    </row>
    <row r="2761" spans="1:35" hidden="1" x14ac:dyDescent="0.25">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c r="AD2761" s="2"/>
      <c r="AE2761" s="2"/>
      <c r="AF2761" s="2"/>
      <c r="AG2761" s="2"/>
      <c r="AH2761" s="2"/>
      <c r="AI2761" s="2"/>
    </row>
    <row r="2762" spans="1:35" hidden="1" x14ac:dyDescent="0.25">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c r="AD2762" s="2"/>
      <c r="AE2762" s="2"/>
      <c r="AF2762" s="2"/>
      <c r="AG2762" s="2"/>
      <c r="AH2762" s="2"/>
      <c r="AI2762" s="2"/>
    </row>
    <row r="2763" spans="1:35" hidden="1" x14ac:dyDescent="0.25">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c r="AD2763" s="2"/>
      <c r="AE2763" s="2"/>
      <c r="AF2763" s="2"/>
      <c r="AG2763" s="2"/>
      <c r="AH2763" s="2"/>
      <c r="AI2763" s="2"/>
    </row>
    <row r="2764" spans="1:35" hidden="1" x14ac:dyDescent="0.25">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c r="AD2764" s="2"/>
      <c r="AE2764" s="2"/>
      <c r="AF2764" s="2"/>
      <c r="AG2764" s="2"/>
      <c r="AH2764" s="2"/>
      <c r="AI2764" s="2"/>
    </row>
    <row r="2765" spans="1:35" hidden="1" x14ac:dyDescent="0.25">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c r="AD2765" s="2"/>
      <c r="AE2765" s="2"/>
      <c r="AF2765" s="2"/>
      <c r="AG2765" s="2"/>
      <c r="AH2765" s="2"/>
      <c r="AI2765" s="2"/>
    </row>
    <row r="2766" spans="1:35" hidden="1" x14ac:dyDescent="0.25">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c r="AD2766" s="2"/>
      <c r="AE2766" s="2"/>
      <c r="AF2766" s="2"/>
      <c r="AG2766" s="2"/>
      <c r="AH2766" s="2"/>
      <c r="AI2766" s="2"/>
    </row>
    <row r="2767" spans="1:35" hidden="1" x14ac:dyDescent="0.25">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c r="AD2767" s="2"/>
      <c r="AE2767" s="2"/>
      <c r="AF2767" s="2"/>
      <c r="AG2767" s="2"/>
      <c r="AH2767" s="2"/>
      <c r="AI2767" s="2"/>
    </row>
    <row r="2768" spans="1:35" hidden="1" x14ac:dyDescent="0.25">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c r="AD2768" s="2"/>
      <c r="AE2768" s="2"/>
      <c r="AF2768" s="2"/>
      <c r="AG2768" s="2"/>
      <c r="AH2768" s="2"/>
      <c r="AI2768" s="2"/>
    </row>
    <row r="2769" spans="1:35" hidden="1" x14ac:dyDescent="0.25">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c r="AD2769" s="2"/>
      <c r="AE2769" s="2"/>
      <c r="AF2769" s="2"/>
      <c r="AG2769" s="2"/>
      <c r="AH2769" s="2"/>
      <c r="AI2769" s="2"/>
    </row>
    <row r="2770" spans="1:35" hidden="1" x14ac:dyDescent="0.25">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c r="AD2770" s="2"/>
      <c r="AE2770" s="2"/>
      <c r="AF2770" s="2"/>
      <c r="AG2770" s="2"/>
      <c r="AH2770" s="2"/>
      <c r="AI2770" s="2"/>
    </row>
    <row r="2771" spans="1:35" hidden="1" x14ac:dyDescent="0.25">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c r="AD2771" s="2"/>
      <c r="AE2771" s="2"/>
      <c r="AF2771" s="2"/>
      <c r="AG2771" s="2"/>
      <c r="AH2771" s="2"/>
      <c r="AI2771" s="2"/>
    </row>
    <row r="2772" spans="1:35" hidden="1" x14ac:dyDescent="0.25">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c r="AD2772" s="2"/>
      <c r="AE2772" s="2"/>
      <c r="AF2772" s="2"/>
      <c r="AG2772" s="2"/>
      <c r="AH2772" s="2"/>
      <c r="AI2772" s="2"/>
    </row>
    <row r="2773" spans="1:35" hidden="1" x14ac:dyDescent="0.25">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c r="AD2773" s="2"/>
      <c r="AE2773" s="2"/>
      <c r="AF2773" s="2"/>
      <c r="AG2773" s="2"/>
      <c r="AH2773" s="2"/>
      <c r="AI2773" s="2"/>
    </row>
    <row r="2774" spans="1:35" hidden="1" x14ac:dyDescent="0.25">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c r="AD2774" s="2"/>
      <c r="AE2774" s="2"/>
      <c r="AF2774" s="2"/>
      <c r="AG2774" s="2"/>
      <c r="AH2774" s="2"/>
      <c r="AI2774" s="2"/>
    </row>
    <row r="2775" spans="1:35" hidden="1" x14ac:dyDescent="0.25">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c r="AD2775" s="2"/>
      <c r="AE2775" s="2"/>
      <c r="AF2775" s="2"/>
      <c r="AG2775" s="2"/>
      <c r="AH2775" s="2"/>
      <c r="AI2775" s="2"/>
    </row>
    <row r="2776" spans="1:35" hidden="1" x14ac:dyDescent="0.25">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c r="AD2776" s="2"/>
      <c r="AE2776" s="2"/>
      <c r="AF2776" s="2"/>
      <c r="AG2776" s="2"/>
      <c r="AH2776" s="2"/>
      <c r="AI2776" s="2"/>
    </row>
    <row r="2777" spans="1:35" hidden="1" x14ac:dyDescent="0.25">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c r="AD2777" s="2"/>
      <c r="AE2777" s="2"/>
      <c r="AF2777" s="2"/>
      <c r="AG2777" s="2"/>
      <c r="AH2777" s="2"/>
      <c r="AI2777" s="2"/>
    </row>
    <row r="2778" spans="1:35" hidden="1" x14ac:dyDescent="0.25">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c r="AD2778" s="2"/>
      <c r="AE2778" s="2"/>
      <c r="AF2778" s="2"/>
      <c r="AG2778" s="2"/>
      <c r="AH2778" s="2"/>
      <c r="AI2778" s="2"/>
    </row>
    <row r="2779" spans="1:35" hidden="1" x14ac:dyDescent="0.25">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c r="AD2779" s="2"/>
      <c r="AE2779" s="2"/>
      <c r="AF2779" s="2"/>
      <c r="AG2779" s="2"/>
      <c r="AH2779" s="2"/>
      <c r="AI2779" s="2"/>
    </row>
    <row r="2780" spans="1:35" hidden="1" x14ac:dyDescent="0.25">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c r="AD2780" s="2"/>
      <c r="AE2780" s="2"/>
      <c r="AF2780" s="2"/>
      <c r="AG2780" s="2"/>
      <c r="AH2780" s="2"/>
      <c r="AI2780" s="2"/>
    </row>
    <row r="2781" spans="1:35" hidden="1" x14ac:dyDescent="0.25">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c r="AD2781" s="2"/>
      <c r="AE2781" s="2"/>
      <c r="AF2781" s="2"/>
      <c r="AG2781" s="2"/>
      <c r="AH2781" s="2"/>
      <c r="AI2781" s="2"/>
    </row>
    <row r="2782" spans="1:35" hidden="1" x14ac:dyDescent="0.25">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c r="AD2782" s="2"/>
      <c r="AE2782" s="2"/>
      <c r="AF2782" s="2"/>
      <c r="AG2782" s="2"/>
      <c r="AH2782" s="2"/>
      <c r="AI2782" s="2"/>
    </row>
    <row r="2783" spans="1:35" hidden="1" x14ac:dyDescent="0.25">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c r="AD2783" s="2"/>
      <c r="AE2783" s="2"/>
      <c r="AF2783" s="2"/>
      <c r="AG2783" s="2"/>
      <c r="AH2783" s="2"/>
      <c r="AI2783" s="2"/>
    </row>
    <row r="2784" spans="1:35" hidden="1" x14ac:dyDescent="0.25">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c r="AD2784" s="2"/>
      <c r="AE2784" s="2"/>
      <c r="AF2784" s="2"/>
      <c r="AG2784" s="2"/>
      <c r="AH2784" s="2"/>
      <c r="AI2784" s="2"/>
    </row>
    <row r="2785" spans="1:35" hidden="1" x14ac:dyDescent="0.25">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c r="AD2785" s="2"/>
      <c r="AE2785" s="2"/>
      <c r="AF2785" s="2"/>
      <c r="AG2785" s="2"/>
      <c r="AH2785" s="2"/>
      <c r="AI2785" s="2"/>
    </row>
    <row r="2786" spans="1:35" hidden="1" x14ac:dyDescent="0.25">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c r="AD2786" s="2"/>
      <c r="AE2786" s="2"/>
      <c r="AF2786" s="2"/>
      <c r="AG2786" s="2"/>
      <c r="AH2786" s="2"/>
      <c r="AI2786" s="2"/>
    </row>
    <row r="2787" spans="1:35" hidden="1" x14ac:dyDescent="0.25">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c r="AD2787" s="2"/>
      <c r="AE2787" s="2"/>
      <c r="AF2787" s="2"/>
      <c r="AG2787" s="2"/>
      <c r="AH2787" s="2"/>
      <c r="AI2787" s="2"/>
    </row>
    <row r="2788" spans="1:35" hidden="1" x14ac:dyDescent="0.25">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c r="AD2788" s="2"/>
      <c r="AE2788" s="2"/>
      <c r="AF2788" s="2"/>
      <c r="AG2788" s="2"/>
      <c r="AH2788" s="2"/>
      <c r="AI2788" s="2"/>
    </row>
    <row r="2789" spans="1:35" hidden="1" x14ac:dyDescent="0.25">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c r="AD2789" s="2"/>
      <c r="AE2789" s="2"/>
      <c r="AF2789" s="2"/>
      <c r="AG2789" s="2"/>
      <c r="AH2789" s="2"/>
      <c r="AI2789" s="2"/>
    </row>
    <row r="2790" spans="1:35" hidden="1" x14ac:dyDescent="0.25">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c r="AD2790" s="2"/>
      <c r="AE2790" s="2"/>
      <c r="AF2790" s="2"/>
      <c r="AG2790" s="2"/>
      <c r="AH2790" s="2"/>
      <c r="AI2790" s="2"/>
    </row>
    <row r="2791" spans="1:35" hidden="1" x14ac:dyDescent="0.25">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c r="AD2791" s="2"/>
      <c r="AE2791" s="2"/>
      <c r="AF2791" s="2"/>
      <c r="AG2791" s="2"/>
      <c r="AH2791" s="2"/>
      <c r="AI2791" s="2"/>
    </row>
    <row r="2792" spans="1:35" hidden="1" x14ac:dyDescent="0.25">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c r="AD2792" s="2"/>
      <c r="AE2792" s="2"/>
      <c r="AF2792" s="2"/>
      <c r="AG2792" s="2"/>
      <c r="AH2792" s="2"/>
      <c r="AI2792" s="2"/>
    </row>
    <row r="2793" spans="1:35" hidden="1" x14ac:dyDescent="0.25">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c r="AD2793" s="2"/>
      <c r="AE2793" s="2"/>
      <c r="AF2793" s="2"/>
      <c r="AG2793" s="2"/>
      <c r="AH2793" s="2"/>
      <c r="AI2793" s="2"/>
    </row>
    <row r="2794" spans="1:35" hidden="1" x14ac:dyDescent="0.25">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c r="AD2794" s="2"/>
      <c r="AE2794" s="2"/>
      <c r="AF2794" s="2"/>
      <c r="AG2794" s="2"/>
      <c r="AH2794" s="2"/>
      <c r="AI2794" s="2"/>
    </row>
    <row r="2795" spans="1:35" hidden="1" x14ac:dyDescent="0.25">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c r="AD2795" s="2"/>
      <c r="AE2795" s="2"/>
      <c r="AF2795" s="2"/>
      <c r="AG2795" s="2"/>
      <c r="AH2795" s="2"/>
      <c r="AI2795" s="2"/>
    </row>
    <row r="2796" spans="1:35" hidden="1" x14ac:dyDescent="0.25">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c r="AD2796" s="2"/>
      <c r="AE2796" s="2"/>
      <c r="AF2796" s="2"/>
      <c r="AG2796" s="2"/>
      <c r="AH2796" s="2"/>
      <c r="AI2796" s="2"/>
    </row>
    <row r="2797" spans="1:35" hidden="1" x14ac:dyDescent="0.25">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c r="AD2797" s="2"/>
      <c r="AE2797" s="2"/>
      <c r="AF2797" s="2"/>
      <c r="AG2797" s="2"/>
      <c r="AH2797" s="2"/>
      <c r="AI2797" s="2"/>
    </row>
    <row r="2798" spans="1:35" hidden="1" x14ac:dyDescent="0.25">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c r="AD2798" s="2"/>
      <c r="AE2798" s="2"/>
      <c r="AF2798" s="2"/>
      <c r="AG2798" s="2"/>
      <c r="AH2798" s="2"/>
      <c r="AI2798" s="2"/>
    </row>
    <row r="2799" spans="1:35" hidden="1" x14ac:dyDescent="0.25">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c r="AD2799" s="2"/>
      <c r="AE2799" s="2"/>
      <c r="AF2799" s="2"/>
      <c r="AG2799" s="2"/>
      <c r="AH2799" s="2"/>
      <c r="AI2799" s="2"/>
    </row>
    <row r="2800" spans="1:35" hidden="1" x14ac:dyDescent="0.25">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c r="AD2800" s="2"/>
      <c r="AE2800" s="2"/>
      <c r="AF2800" s="2"/>
      <c r="AG2800" s="2"/>
      <c r="AH2800" s="2"/>
      <c r="AI2800" s="2"/>
    </row>
    <row r="2801" spans="1:35" hidden="1" x14ac:dyDescent="0.25">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c r="AD2801" s="2"/>
      <c r="AE2801" s="2"/>
      <c r="AF2801" s="2"/>
      <c r="AG2801" s="2"/>
      <c r="AH2801" s="2"/>
      <c r="AI2801" s="2"/>
    </row>
    <row r="2802" spans="1:35" hidden="1" x14ac:dyDescent="0.25">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c r="AD2802" s="2"/>
      <c r="AE2802" s="2"/>
      <c r="AF2802" s="2"/>
      <c r="AG2802" s="2"/>
      <c r="AH2802" s="2"/>
      <c r="AI2802" s="2"/>
    </row>
    <row r="2803" spans="1:35" hidden="1" x14ac:dyDescent="0.25">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c r="AD2803" s="2"/>
      <c r="AE2803" s="2"/>
      <c r="AF2803" s="2"/>
      <c r="AG2803" s="2"/>
      <c r="AH2803" s="2"/>
      <c r="AI2803" s="2"/>
    </row>
    <row r="2804" spans="1:35" hidden="1" x14ac:dyDescent="0.25">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c r="AD2804" s="2"/>
      <c r="AE2804" s="2"/>
      <c r="AF2804" s="2"/>
      <c r="AG2804" s="2"/>
      <c r="AH2804" s="2"/>
      <c r="AI2804" s="2"/>
    </row>
    <row r="2805" spans="1:35" hidden="1" x14ac:dyDescent="0.25">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c r="AD2805" s="2"/>
      <c r="AE2805" s="2"/>
      <c r="AF2805" s="2"/>
      <c r="AG2805" s="2"/>
      <c r="AH2805" s="2"/>
      <c r="AI2805" s="2"/>
    </row>
    <row r="2806" spans="1:35" hidden="1" x14ac:dyDescent="0.25">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2"/>
    </row>
    <row r="2807" spans="1:35" hidden="1" x14ac:dyDescent="0.25">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c r="AD2807" s="2"/>
      <c r="AE2807" s="2"/>
      <c r="AF2807" s="2"/>
      <c r="AG2807" s="2"/>
      <c r="AH2807" s="2"/>
      <c r="AI2807" s="2"/>
    </row>
    <row r="2808" spans="1:35" hidden="1" x14ac:dyDescent="0.25">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c r="AD2808" s="2"/>
      <c r="AE2808" s="2"/>
      <c r="AF2808" s="2"/>
      <c r="AG2808" s="2"/>
      <c r="AH2808" s="2"/>
      <c r="AI2808" s="2"/>
    </row>
    <row r="2809" spans="1:35" hidden="1" x14ac:dyDescent="0.25">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c r="AD2809" s="2"/>
      <c r="AE2809" s="2"/>
      <c r="AF2809" s="2"/>
      <c r="AG2809" s="2"/>
      <c r="AH2809" s="2"/>
      <c r="AI2809" s="2"/>
    </row>
    <row r="2810" spans="1:35" hidden="1" x14ac:dyDescent="0.25">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c r="AD2810" s="2"/>
      <c r="AE2810" s="2"/>
      <c r="AF2810" s="2"/>
      <c r="AG2810" s="2"/>
      <c r="AH2810" s="2"/>
      <c r="AI2810" s="2"/>
    </row>
    <row r="2811" spans="1:35" hidden="1" x14ac:dyDescent="0.25">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c r="AD2811" s="2"/>
      <c r="AE2811" s="2"/>
      <c r="AF2811" s="2"/>
      <c r="AG2811" s="2"/>
      <c r="AH2811" s="2"/>
      <c r="AI2811" s="2"/>
    </row>
    <row r="2812" spans="1:35" hidden="1" x14ac:dyDescent="0.25">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c r="AD2812" s="2"/>
      <c r="AE2812" s="2"/>
      <c r="AF2812" s="2"/>
      <c r="AG2812" s="2"/>
      <c r="AH2812" s="2"/>
      <c r="AI2812" s="2"/>
    </row>
    <row r="2813" spans="1:35" hidden="1" x14ac:dyDescent="0.25">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c r="AD2813" s="2"/>
      <c r="AE2813" s="2"/>
      <c r="AF2813" s="2"/>
      <c r="AG2813" s="2"/>
      <c r="AH2813" s="2"/>
      <c r="AI2813" s="2"/>
    </row>
    <row r="2814" spans="1:35" hidden="1" x14ac:dyDescent="0.25">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c r="AD2814" s="2"/>
      <c r="AE2814" s="2"/>
      <c r="AF2814" s="2"/>
      <c r="AG2814" s="2"/>
      <c r="AH2814" s="2"/>
      <c r="AI2814" s="2"/>
    </row>
    <row r="2815" spans="1:35" hidden="1" x14ac:dyDescent="0.25">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c r="AD2815" s="2"/>
      <c r="AE2815" s="2"/>
      <c r="AF2815" s="2"/>
      <c r="AG2815" s="2"/>
      <c r="AH2815" s="2"/>
      <c r="AI2815" s="2"/>
    </row>
    <row r="2816" spans="1:35" hidden="1" x14ac:dyDescent="0.25">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c r="AD2816" s="2"/>
      <c r="AE2816" s="2"/>
      <c r="AF2816" s="2"/>
      <c r="AG2816" s="2"/>
      <c r="AH2816" s="2"/>
      <c r="AI2816" s="2"/>
    </row>
    <row r="2817" spans="1:35" hidden="1" x14ac:dyDescent="0.25">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c r="AD2817" s="2"/>
      <c r="AE2817" s="2"/>
      <c r="AF2817" s="2"/>
      <c r="AG2817" s="2"/>
      <c r="AH2817" s="2"/>
      <c r="AI2817" s="2"/>
    </row>
    <row r="2818" spans="1:35" hidden="1" x14ac:dyDescent="0.25">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c r="AD2818" s="2"/>
      <c r="AE2818" s="2"/>
      <c r="AF2818" s="2"/>
      <c r="AG2818" s="2"/>
      <c r="AH2818" s="2"/>
      <c r="AI2818" s="2"/>
    </row>
    <row r="2819" spans="1:35" hidden="1" x14ac:dyDescent="0.25">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c r="AD2819" s="2"/>
      <c r="AE2819" s="2"/>
      <c r="AF2819" s="2"/>
      <c r="AG2819" s="2"/>
      <c r="AH2819" s="2"/>
      <c r="AI2819" s="2"/>
    </row>
    <row r="2820" spans="1:35" hidden="1" x14ac:dyDescent="0.25">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c r="AD2820" s="2"/>
      <c r="AE2820" s="2"/>
      <c r="AF2820" s="2"/>
      <c r="AG2820" s="2"/>
      <c r="AH2820" s="2"/>
      <c r="AI2820" s="2"/>
    </row>
    <row r="2821" spans="1:35" hidden="1" x14ac:dyDescent="0.25">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c r="AD2821" s="2"/>
      <c r="AE2821" s="2"/>
      <c r="AF2821" s="2"/>
      <c r="AG2821" s="2"/>
      <c r="AH2821" s="2"/>
      <c r="AI2821" s="2"/>
    </row>
    <row r="2822" spans="1:35" hidden="1" x14ac:dyDescent="0.25">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c r="AD2822" s="2"/>
      <c r="AE2822" s="2"/>
      <c r="AF2822" s="2"/>
      <c r="AG2822" s="2"/>
      <c r="AH2822" s="2"/>
      <c r="AI2822" s="2"/>
    </row>
    <row r="2823" spans="1:35" hidden="1" x14ac:dyDescent="0.25">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2"/>
    </row>
    <row r="2824" spans="1:35" hidden="1" x14ac:dyDescent="0.25">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c r="AD2824" s="2"/>
      <c r="AE2824" s="2"/>
      <c r="AF2824" s="2"/>
      <c r="AG2824" s="2"/>
      <c r="AH2824" s="2"/>
      <c r="AI2824" s="2"/>
    </row>
    <row r="2825" spans="1:35" hidden="1" x14ac:dyDescent="0.25">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c r="AD2825" s="2"/>
      <c r="AE2825" s="2"/>
      <c r="AF2825" s="2"/>
      <c r="AG2825" s="2"/>
      <c r="AH2825" s="2"/>
      <c r="AI2825" s="2"/>
    </row>
    <row r="2826" spans="1:35" hidden="1" x14ac:dyDescent="0.25">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c r="AD2826" s="2"/>
      <c r="AE2826" s="2"/>
      <c r="AF2826" s="2"/>
      <c r="AG2826" s="2"/>
      <c r="AH2826" s="2"/>
      <c r="AI2826" s="2"/>
    </row>
    <row r="2827" spans="1:35" hidden="1" x14ac:dyDescent="0.25">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c r="AD2827" s="2"/>
      <c r="AE2827" s="2"/>
      <c r="AF2827" s="2"/>
      <c r="AG2827" s="2"/>
      <c r="AH2827" s="2"/>
      <c r="AI2827" s="2"/>
    </row>
    <row r="2828" spans="1:35" hidden="1" x14ac:dyDescent="0.25">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c r="AD2828" s="2"/>
      <c r="AE2828" s="2"/>
      <c r="AF2828" s="2"/>
      <c r="AG2828" s="2"/>
      <c r="AH2828" s="2"/>
      <c r="AI2828" s="2"/>
    </row>
    <row r="2829" spans="1:35" hidden="1" x14ac:dyDescent="0.25">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c r="AD2829" s="2"/>
      <c r="AE2829" s="2"/>
      <c r="AF2829" s="2"/>
      <c r="AG2829" s="2"/>
      <c r="AH2829" s="2"/>
      <c r="AI2829" s="2"/>
    </row>
    <row r="2830" spans="1:35" hidden="1" x14ac:dyDescent="0.25">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c r="AD2830" s="2"/>
      <c r="AE2830" s="2"/>
      <c r="AF2830" s="2"/>
      <c r="AG2830" s="2"/>
      <c r="AH2830" s="2"/>
      <c r="AI2830" s="2"/>
    </row>
    <row r="2831" spans="1:35" hidden="1" x14ac:dyDescent="0.25">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row>
    <row r="2832" spans="1:35" hidden="1" x14ac:dyDescent="0.25">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c r="AD2832" s="2"/>
      <c r="AE2832" s="2"/>
      <c r="AF2832" s="2"/>
      <c r="AG2832" s="2"/>
      <c r="AH2832" s="2"/>
      <c r="AI2832" s="2"/>
    </row>
    <row r="2833" spans="1:35" hidden="1" x14ac:dyDescent="0.25">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c r="AD2833" s="2"/>
      <c r="AE2833" s="2"/>
      <c r="AF2833" s="2"/>
      <c r="AG2833" s="2"/>
      <c r="AH2833" s="2"/>
      <c r="AI2833" s="2"/>
    </row>
    <row r="2834" spans="1:35" hidden="1" x14ac:dyDescent="0.25">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c r="AD2834" s="2"/>
      <c r="AE2834" s="2"/>
      <c r="AF2834" s="2"/>
      <c r="AG2834" s="2"/>
      <c r="AH2834" s="2"/>
      <c r="AI2834" s="2"/>
    </row>
    <row r="2835" spans="1:35" hidden="1" x14ac:dyDescent="0.25">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c r="AD2835" s="2"/>
      <c r="AE2835" s="2"/>
      <c r="AF2835" s="2"/>
      <c r="AG2835" s="2"/>
      <c r="AH2835" s="2"/>
      <c r="AI2835" s="2"/>
    </row>
    <row r="2836" spans="1:35" hidden="1" x14ac:dyDescent="0.25">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c r="AD2836" s="2"/>
      <c r="AE2836" s="2"/>
      <c r="AF2836" s="2"/>
      <c r="AG2836" s="2"/>
      <c r="AH2836" s="2"/>
      <c r="AI2836" s="2"/>
    </row>
    <row r="2837" spans="1:35" hidden="1" x14ac:dyDescent="0.25">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c r="AD2837" s="2"/>
      <c r="AE2837" s="2"/>
      <c r="AF2837" s="2"/>
      <c r="AG2837" s="2"/>
      <c r="AH2837" s="2"/>
      <c r="AI2837" s="2"/>
    </row>
    <row r="2838" spans="1:35" hidden="1" x14ac:dyDescent="0.25">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c r="AD2838" s="2"/>
      <c r="AE2838" s="2"/>
      <c r="AF2838" s="2"/>
      <c r="AG2838" s="2"/>
      <c r="AH2838" s="2"/>
      <c r="AI2838" s="2"/>
    </row>
    <row r="2839" spans="1:35" hidden="1" x14ac:dyDescent="0.25">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c r="AD2839" s="2"/>
      <c r="AE2839" s="2"/>
      <c r="AF2839" s="2"/>
      <c r="AG2839" s="2"/>
      <c r="AH2839" s="2"/>
      <c r="AI2839" s="2"/>
    </row>
    <row r="2840" spans="1:35" hidden="1" x14ac:dyDescent="0.25">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c r="AD2840" s="2"/>
      <c r="AE2840" s="2"/>
      <c r="AF2840" s="2"/>
      <c r="AG2840" s="2"/>
      <c r="AH2840" s="2"/>
      <c r="AI2840" s="2"/>
    </row>
    <row r="2841" spans="1:35" hidden="1" x14ac:dyDescent="0.25">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c r="AD2841" s="2"/>
      <c r="AE2841" s="2"/>
      <c r="AF2841" s="2"/>
      <c r="AG2841" s="2"/>
      <c r="AH2841" s="2"/>
      <c r="AI2841" s="2"/>
    </row>
    <row r="2842" spans="1:35" hidden="1" x14ac:dyDescent="0.25">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c r="AD2842" s="2"/>
      <c r="AE2842" s="2"/>
      <c r="AF2842" s="2"/>
      <c r="AG2842" s="2"/>
      <c r="AH2842" s="2"/>
      <c r="AI2842" s="2"/>
    </row>
    <row r="2843" spans="1:35" hidden="1" x14ac:dyDescent="0.25">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c r="AD2843" s="2"/>
      <c r="AE2843" s="2"/>
      <c r="AF2843" s="2"/>
      <c r="AG2843" s="2"/>
      <c r="AH2843" s="2"/>
      <c r="AI2843" s="2"/>
    </row>
    <row r="2844" spans="1:35" hidden="1" x14ac:dyDescent="0.25">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c r="AD2844" s="2"/>
      <c r="AE2844" s="2"/>
      <c r="AF2844" s="2"/>
      <c r="AG2844" s="2"/>
      <c r="AH2844" s="2"/>
      <c r="AI2844" s="2"/>
    </row>
    <row r="2845" spans="1:35" hidden="1" x14ac:dyDescent="0.25">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c r="AD2845" s="2"/>
      <c r="AE2845" s="2"/>
      <c r="AF2845" s="2"/>
      <c r="AG2845" s="2"/>
      <c r="AH2845" s="2"/>
      <c r="AI2845" s="2"/>
    </row>
    <row r="2846" spans="1:35" hidden="1" x14ac:dyDescent="0.25">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c r="AD2846" s="2"/>
      <c r="AE2846" s="2"/>
      <c r="AF2846" s="2"/>
      <c r="AG2846" s="2"/>
      <c r="AH2846" s="2"/>
      <c r="AI2846" s="2"/>
    </row>
    <row r="2847" spans="1:35" hidden="1" x14ac:dyDescent="0.25">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c r="AD2847" s="2"/>
      <c r="AE2847" s="2"/>
      <c r="AF2847" s="2"/>
      <c r="AG2847" s="2"/>
      <c r="AH2847" s="2"/>
      <c r="AI2847" s="2"/>
    </row>
    <row r="2848" spans="1:35" hidden="1" x14ac:dyDescent="0.25">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c r="AD2848" s="2"/>
      <c r="AE2848" s="2"/>
      <c r="AF2848" s="2"/>
      <c r="AG2848" s="2"/>
      <c r="AH2848" s="2"/>
      <c r="AI2848" s="2"/>
    </row>
    <row r="2849" spans="1:35" hidden="1" x14ac:dyDescent="0.25">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c r="AD2849" s="2"/>
      <c r="AE2849" s="2"/>
      <c r="AF2849" s="2"/>
      <c r="AG2849" s="2"/>
      <c r="AH2849" s="2"/>
      <c r="AI2849" s="2"/>
    </row>
    <row r="2850" spans="1:35" hidden="1" x14ac:dyDescent="0.25">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c r="AD2850" s="2"/>
      <c r="AE2850" s="2"/>
      <c r="AF2850" s="2"/>
      <c r="AG2850" s="2"/>
      <c r="AH2850" s="2"/>
      <c r="AI2850" s="2"/>
    </row>
    <row r="2851" spans="1:35" hidden="1" x14ac:dyDescent="0.25">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c r="AD2851" s="2"/>
      <c r="AE2851" s="2"/>
      <c r="AF2851" s="2"/>
      <c r="AG2851" s="2"/>
      <c r="AH2851" s="2"/>
      <c r="AI2851" s="2"/>
    </row>
    <row r="2852" spans="1:35" hidden="1" x14ac:dyDescent="0.25">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c r="AD2852" s="2"/>
      <c r="AE2852" s="2"/>
      <c r="AF2852" s="2"/>
      <c r="AG2852" s="2"/>
      <c r="AH2852" s="2"/>
      <c r="AI2852" s="2"/>
    </row>
    <row r="2853" spans="1:35" hidden="1" x14ac:dyDescent="0.25">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c r="AD2853" s="2"/>
      <c r="AE2853" s="2"/>
      <c r="AF2853" s="2"/>
      <c r="AG2853" s="2"/>
      <c r="AH2853" s="2"/>
      <c r="AI2853" s="2"/>
    </row>
    <row r="2854" spans="1:35" hidden="1" x14ac:dyDescent="0.25">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c r="AD2854" s="2"/>
      <c r="AE2854" s="2"/>
      <c r="AF2854" s="2"/>
      <c r="AG2854" s="2"/>
      <c r="AH2854" s="2"/>
      <c r="AI2854" s="2"/>
    </row>
    <row r="2855" spans="1:35" hidden="1" x14ac:dyDescent="0.25">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c r="AD2855" s="2"/>
      <c r="AE2855" s="2"/>
      <c r="AF2855" s="2"/>
      <c r="AG2855" s="2"/>
      <c r="AH2855" s="2"/>
      <c r="AI2855" s="2"/>
    </row>
    <row r="2856" spans="1:35" hidden="1" x14ac:dyDescent="0.25">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c r="AD2856" s="2"/>
      <c r="AE2856" s="2"/>
      <c r="AF2856" s="2"/>
      <c r="AG2856" s="2"/>
      <c r="AH2856" s="2"/>
      <c r="AI2856" s="2"/>
    </row>
    <row r="2857" spans="1:35" hidden="1" x14ac:dyDescent="0.25">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c r="AD2857" s="2"/>
      <c r="AE2857" s="2"/>
      <c r="AF2857" s="2"/>
      <c r="AG2857" s="2"/>
      <c r="AH2857" s="2"/>
      <c r="AI2857" s="2"/>
    </row>
    <row r="2858" spans="1:35" hidden="1" x14ac:dyDescent="0.25">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c r="AD2858" s="2"/>
      <c r="AE2858" s="2"/>
      <c r="AF2858" s="2"/>
      <c r="AG2858" s="2"/>
      <c r="AH2858" s="2"/>
      <c r="AI2858" s="2"/>
    </row>
    <row r="2859" spans="1:35" hidden="1" x14ac:dyDescent="0.25">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c r="AD2859" s="2"/>
      <c r="AE2859" s="2"/>
      <c r="AF2859" s="2"/>
      <c r="AG2859" s="2"/>
      <c r="AH2859" s="2"/>
      <c r="AI2859" s="2"/>
    </row>
    <row r="2860" spans="1:35" hidden="1" x14ac:dyDescent="0.25">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c r="AD2860" s="2"/>
      <c r="AE2860" s="2"/>
      <c r="AF2860" s="2"/>
      <c r="AG2860" s="2"/>
      <c r="AH2860" s="2"/>
      <c r="AI2860" s="2"/>
    </row>
    <row r="2861" spans="1:35" hidden="1" x14ac:dyDescent="0.25">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c r="AD2861" s="2"/>
      <c r="AE2861" s="2"/>
      <c r="AF2861" s="2"/>
      <c r="AG2861" s="2"/>
      <c r="AH2861" s="2"/>
      <c r="AI2861" s="2"/>
    </row>
    <row r="2862" spans="1:35" hidden="1" x14ac:dyDescent="0.25">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c r="AD2862" s="2"/>
      <c r="AE2862" s="2"/>
      <c r="AF2862" s="2"/>
      <c r="AG2862" s="2"/>
      <c r="AH2862" s="2"/>
      <c r="AI2862" s="2"/>
    </row>
    <row r="2863" spans="1:35" hidden="1" x14ac:dyDescent="0.25">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c r="AD2863" s="2"/>
      <c r="AE2863" s="2"/>
      <c r="AF2863" s="2"/>
      <c r="AG2863" s="2"/>
      <c r="AH2863" s="2"/>
      <c r="AI2863" s="2"/>
    </row>
    <row r="2864" spans="1:35" hidden="1" x14ac:dyDescent="0.25">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c r="AD2864" s="2"/>
      <c r="AE2864" s="2"/>
      <c r="AF2864" s="2"/>
      <c r="AG2864" s="2"/>
      <c r="AH2864" s="2"/>
      <c r="AI2864" s="2"/>
    </row>
    <row r="2865" spans="1:35" hidden="1" x14ac:dyDescent="0.25">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c r="AD2865" s="2"/>
      <c r="AE2865" s="2"/>
      <c r="AF2865" s="2"/>
      <c r="AG2865" s="2"/>
      <c r="AH2865" s="2"/>
      <c r="AI2865" s="2"/>
    </row>
    <row r="2866" spans="1:35" hidden="1" x14ac:dyDescent="0.25">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c r="AD2866" s="2"/>
      <c r="AE2866" s="2"/>
      <c r="AF2866" s="2"/>
      <c r="AG2866" s="2"/>
      <c r="AH2866" s="2"/>
      <c r="AI2866" s="2"/>
    </row>
    <row r="2867" spans="1:35" hidden="1" x14ac:dyDescent="0.25">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c r="AD2867" s="2"/>
      <c r="AE2867" s="2"/>
      <c r="AF2867" s="2"/>
      <c r="AG2867" s="2"/>
      <c r="AH2867" s="2"/>
      <c r="AI2867" s="2"/>
    </row>
    <row r="2868" spans="1:35" hidden="1" x14ac:dyDescent="0.25">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c r="AD2868" s="2"/>
      <c r="AE2868" s="2"/>
      <c r="AF2868" s="2"/>
      <c r="AG2868" s="2"/>
      <c r="AH2868" s="2"/>
      <c r="AI2868" s="2"/>
    </row>
    <row r="2869" spans="1:35" hidden="1" x14ac:dyDescent="0.25">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c r="AD2869" s="2"/>
      <c r="AE2869" s="2"/>
      <c r="AF2869" s="2"/>
      <c r="AG2869" s="2"/>
      <c r="AH2869" s="2"/>
      <c r="AI2869" s="2"/>
    </row>
    <row r="2870" spans="1:35" hidden="1" x14ac:dyDescent="0.25">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c r="AD2870" s="2"/>
      <c r="AE2870" s="2"/>
      <c r="AF2870" s="2"/>
      <c r="AG2870" s="2"/>
      <c r="AH2870" s="2"/>
      <c r="AI2870" s="2"/>
    </row>
    <row r="2871" spans="1:35" hidden="1" x14ac:dyDescent="0.25">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c r="AD2871" s="2"/>
      <c r="AE2871" s="2"/>
      <c r="AF2871" s="2"/>
      <c r="AG2871" s="2"/>
      <c r="AH2871" s="2"/>
      <c r="AI2871" s="2"/>
    </row>
    <row r="2872" spans="1:35" hidden="1" x14ac:dyDescent="0.25">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c r="AD2872" s="2"/>
      <c r="AE2872" s="2"/>
      <c r="AF2872" s="2"/>
      <c r="AG2872" s="2"/>
      <c r="AH2872" s="2"/>
      <c r="AI2872" s="2"/>
    </row>
    <row r="2873" spans="1:35" hidden="1" x14ac:dyDescent="0.25">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c r="AD2873" s="2"/>
      <c r="AE2873" s="2"/>
      <c r="AF2873" s="2"/>
      <c r="AG2873" s="2"/>
      <c r="AH2873" s="2"/>
      <c r="AI2873" s="2"/>
    </row>
    <row r="2874" spans="1:35" hidden="1" x14ac:dyDescent="0.25">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c r="AD2874" s="2"/>
      <c r="AE2874" s="2"/>
      <c r="AF2874" s="2"/>
      <c r="AG2874" s="2"/>
      <c r="AH2874" s="2"/>
      <c r="AI2874" s="2"/>
    </row>
    <row r="2875" spans="1:35" hidden="1" x14ac:dyDescent="0.25">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c r="AD2875" s="2"/>
      <c r="AE2875" s="2"/>
      <c r="AF2875" s="2"/>
      <c r="AG2875" s="2"/>
      <c r="AH2875" s="2"/>
      <c r="AI2875" s="2"/>
    </row>
    <row r="2876" spans="1:35" hidden="1" x14ac:dyDescent="0.25">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c r="AD2876" s="2"/>
      <c r="AE2876" s="2"/>
      <c r="AF2876" s="2"/>
      <c r="AG2876" s="2"/>
      <c r="AH2876" s="2"/>
      <c r="AI2876" s="2"/>
    </row>
    <row r="2877" spans="1:35" hidden="1" x14ac:dyDescent="0.25">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c r="AD2877" s="2"/>
      <c r="AE2877" s="2"/>
      <c r="AF2877" s="2"/>
      <c r="AG2877" s="2"/>
      <c r="AH2877" s="2"/>
      <c r="AI2877" s="2"/>
    </row>
    <row r="2878" spans="1:35" hidden="1" x14ac:dyDescent="0.25">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c r="AD2878" s="2"/>
      <c r="AE2878" s="2"/>
      <c r="AF2878" s="2"/>
      <c r="AG2878" s="2"/>
      <c r="AH2878" s="2"/>
      <c r="AI2878" s="2"/>
    </row>
    <row r="2879" spans="1:35" hidden="1" x14ac:dyDescent="0.25">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c r="AD2879" s="2"/>
      <c r="AE2879" s="2"/>
      <c r="AF2879" s="2"/>
      <c r="AG2879" s="2"/>
      <c r="AH2879" s="2"/>
      <c r="AI2879" s="2"/>
    </row>
    <row r="2880" spans="1:35" hidden="1" x14ac:dyDescent="0.25">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c r="AD2880" s="2"/>
      <c r="AE2880" s="2"/>
      <c r="AF2880" s="2"/>
      <c r="AG2880" s="2"/>
      <c r="AH2880" s="2"/>
      <c r="AI2880" s="2"/>
    </row>
    <row r="2881" spans="1:35" hidden="1" x14ac:dyDescent="0.25">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c r="AD2881" s="2"/>
      <c r="AE2881" s="2"/>
      <c r="AF2881" s="2"/>
      <c r="AG2881" s="2"/>
      <c r="AH2881" s="2"/>
      <c r="AI2881" s="2"/>
    </row>
    <row r="2882" spans="1:35" hidden="1" x14ac:dyDescent="0.25">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c r="AD2882" s="2"/>
      <c r="AE2882" s="2"/>
      <c r="AF2882" s="2"/>
      <c r="AG2882" s="2"/>
      <c r="AH2882" s="2"/>
      <c r="AI2882" s="2"/>
    </row>
    <row r="2883" spans="1:35" hidden="1" x14ac:dyDescent="0.25">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c r="AD2883" s="2"/>
      <c r="AE2883" s="2"/>
      <c r="AF2883" s="2"/>
      <c r="AG2883" s="2"/>
      <c r="AH2883" s="2"/>
      <c r="AI2883" s="2"/>
    </row>
    <row r="2884" spans="1:35" hidden="1" x14ac:dyDescent="0.25">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c r="AD2884" s="2"/>
      <c r="AE2884" s="2"/>
      <c r="AF2884" s="2"/>
      <c r="AG2884" s="2"/>
      <c r="AH2884" s="2"/>
      <c r="AI2884" s="2"/>
    </row>
    <row r="2885" spans="1:35" hidden="1" x14ac:dyDescent="0.25">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c r="AD2885" s="2"/>
      <c r="AE2885" s="2"/>
      <c r="AF2885" s="2"/>
      <c r="AG2885" s="2"/>
      <c r="AH2885" s="2"/>
      <c r="AI2885" s="2"/>
    </row>
    <row r="2886" spans="1:35" hidden="1" x14ac:dyDescent="0.25">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c r="AD2886" s="2"/>
      <c r="AE2886" s="2"/>
      <c r="AF2886" s="2"/>
      <c r="AG2886" s="2"/>
      <c r="AH2886" s="2"/>
      <c r="AI2886" s="2"/>
    </row>
    <row r="2887" spans="1:35" hidden="1" x14ac:dyDescent="0.25">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c r="AD2887" s="2"/>
      <c r="AE2887" s="2"/>
      <c r="AF2887" s="2"/>
      <c r="AG2887" s="2"/>
      <c r="AH2887" s="2"/>
      <c r="AI2887" s="2"/>
    </row>
    <row r="2888" spans="1:35" hidden="1" x14ac:dyDescent="0.25">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c r="AD2888" s="2"/>
      <c r="AE2888" s="2"/>
      <c r="AF2888" s="2"/>
      <c r="AG2888" s="2"/>
      <c r="AH2888" s="2"/>
      <c r="AI2888" s="2"/>
    </row>
    <row r="2889" spans="1:35" hidden="1" x14ac:dyDescent="0.25">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c r="AD2889" s="2"/>
      <c r="AE2889" s="2"/>
      <c r="AF2889" s="2"/>
      <c r="AG2889" s="2"/>
      <c r="AH2889" s="2"/>
      <c r="AI2889" s="2"/>
    </row>
    <row r="2890" spans="1:35" hidden="1" x14ac:dyDescent="0.25">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c r="AD2890" s="2"/>
      <c r="AE2890" s="2"/>
      <c r="AF2890" s="2"/>
      <c r="AG2890" s="2"/>
      <c r="AH2890" s="2"/>
      <c r="AI2890" s="2"/>
    </row>
    <row r="2891" spans="1:35" hidden="1" x14ac:dyDescent="0.25">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c r="AD2891" s="2"/>
      <c r="AE2891" s="2"/>
      <c r="AF2891" s="2"/>
      <c r="AG2891" s="2"/>
      <c r="AH2891" s="2"/>
      <c r="AI2891" s="2"/>
    </row>
    <row r="2892" spans="1:35" hidden="1" x14ac:dyDescent="0.25">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c r="AD2892" s="2"/>
      <c r="AE2892" s="2"/>
      <c r="AF2892" s="2"/>
      <c r="AG2892" s="2"/>
      <c r="AH2892" s="2"/>
      <c r="AI2892" s="2"/>
    </row>
    <row r="2893" spans="1:35" hidden="1" x14ac:dyDescent="0.25">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c r="AD2893" s="2"/>
      <c r="AE2893" s="2"/>
      <c r="AF2893" s="2"/>
      <c r="AG2893" s="2"/>
      <c r="AH2893" s="2"/>
      <c r="AI2893" s="2"/>
    </row>
    <row r="2894" spans="1:35" hidden="1" x14ac:dyDescent="0.25">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c r="AD2894" s="2"/>
      <c r="AE2894" s="2"/>
      <c r="AF2894" s="2"/>
      <c r="AG2894" s="2"/>
      <c r="AH2894" s="2"/>
      <c r="AI2894" s="2"/>
    </row>
    <row r="2895" spans="1:35" hidden="1" x14ac:dyDescent="0.25">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c r="AD2895" s="2"/>
      <c r="AE2895" s="2"/>
      <c r="AF2895" s="2"/>
      <c r="AG2895" s="2"/>
      <c r="AH2895" s="2"/>
      <c r="AI2895" s="2"/>
    </row>
    <row r="2896" spans="1:35" hidden="1" x14ac:dyDescent="0.25">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c r="AD2896" s="2"/>
      <c r="AE2896" s="2"/>
      <c r="AF2896" s="2"/>
      <c r="AG2896" s="2"/>
      <c r="AH2896" s="2"/>
      <c r="AI2896" s="2"/>
    </row>
    <row r="2897" spans="1:35" hidden="1" x14ac:dyDescent="0.25">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c r="AD2897" s="2"/>
      <c r="AE2897" s="2"/>
      <c r="AF2897" s="2"/>
      <c r="AG2897" s="2"/>
      <c r="AH2897" s="2"/>
      <c r="AI2897" s="2"/>
    </row>
    <row r="2898" spans="1:35" hidden="1" x14ac:dyDescent="0.25">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c r="AD2898" s="2"/>
      <c r="AE2898" s="2"/>
      <c r="AF2898" s="2"/>
      <c r="AG2898" s="2"/>
      <c r="AH2898" s="2"/>
      <c r="AI2898" s="2"/>
    </row>
    <row r="2899" spans="1:35" hidden="1" x14ac:dyDescent="0.25">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c r="AD2899" s="2"/>
      <c r="AE2899" s="2"/>
      <c r="AF2899" s="2"/>
      <c r="AG2899" s="2"/>
      <c r="AH2899" s="2"/>
      <c r="AI2899" s="2"/>
    </row>
    <row r="2900" spans="1:35" hidden="1" x14ac:dyDescent="0.25">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c r="AD2900" s="2"/>
      <c r="AE2900" s="2"/>
      <c r="AF2900" s="2"/>
      <c r="AG2900" s="2"/>
      <c r="AH2900" s="2"/>
      <c r="AI2900" s="2"/>
    </row>
    <row r="2901" spans="1:35" hidden="1" x14ac:dyDescent="0.25">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c r="AD2901" s="2"/>
      <c r="AE2901" s="2"/>
      <c r="AF2901" s="2"/>
      <c r="AG2901" s="2"/>
      <c r="AH2901" s="2"/>
      <c r="AI2901" s="2"/>
    </row>
    <row r="2902" spans="1:35" hidden="1" x14ac:dyDescent="0.25">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c r="AD2902" s="2"/>
      <c r="AE2902" s="2"/>
      <c r="AF2902" s="2"/>
      <c r="AG2902" s="2"/>
      <c r="AH2902" s="2"/>
      <c r="AI2902" s="2"/>
    </row>
    <row r="2903" spans="1:35" hidden="1" x14ac:dyDescent="0.25">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c r="AD2903" s="2"/>
      <c r="AE2903" s="2"/>
      <c r="AF2903" s="2"/>
      <c r="AG2903" s="2"/>
      <c r="AH2903" s="2"/>
      <c r="AI2903" s="2"/>
    </row>
    <row r="2904" spans="1:35" hidden="1" x14ac:dyDescent="0.25">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c r="AD2904" s="2"/>
      <c r="AE2904" s="2"/>
      <c r="AF2904" s="2"/>
      <c r="AG2904" s="2"/>
      <c r="AH2904" s="2"/>
      <c r="AI2904" s="2"/>
    </row>
    <row r="2905" spans="1:35" hidden="1" x14ac:dyDescent="0.25">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c r="AD2905" s="2"/>
      <c r="AE2905" s="2"/>
      <c r="AF2905" s="2"/>
      <c r="AG2905" s="2"/>
      <c r="AH2905" s="2"/>
      <c r="AI2905" s="2"/>
    </row>
    <row r="2906" spans="1:35" hidden="1" x14ac:dyDescent="0.25">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c r="AD2906" s="2"/>
      <c r="AE2906" s="2"/>
      <c r="AF2906" s="2"/>
      <c r="AG2906" s="2"/>
      <c r="AH2906" s="2"/>
      <c r="AI2906" s="2"/>
    </row>
    <row r="2907" spans="1:35" hidden="1" x14ac:dyDescent="0.25">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c r="AD2907" s="2"/>
      <c r="AE2907" s="2"/>
      <c r="AF2907" s="2"/>
      <c r="AG2907" s="2"/>
      <c r="AH2907" s="2"/>
      <c r="AI2907" s="2"/>
    </row>
    <row r="2908" spans="1:35" hidden="1" x14ac:dyDescent="0.25">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c r="AD2908" s="2"/>
      <c r="AE2908" s="2"/>
      <c r="AF2908" s="2"/>
      <c r="AG2908" s="2"/>
      <c r="AH2908" s="2"/>
      <c r="AI2908" s="2"/>
    </row>
    <row r="2909" spans="1:35" hidden="1" x14ac:dyDescent="0.25">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c r="AD2909" s="2"/>
      <c r="AE2909" s="2"/>
      <c r="AF2909" s="2"/>
      <c r="AG2909" s="2"/>
      <c r="AH2909" s="2"/>
      <c r="AI2909" s="2"/>
    </row>
    <row r="2910" spans="1:35" hidden="1" x14ac:dyDescent="0.25">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c r="AD2910" s="2"/>
      <c r="AE2910" s="2"/>
      <c r="AF2910" s="2"/>
      <c r="AG2910" s="2"/>
      <c r="AH2910" s="2"/>
      <c r="AI2910" s="2"/>
    </row>
    <row r="2911" spans="1:35" hidden="1" x14ac:dyDescent="0.25">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c r="AD2911" s="2"/>
      <c r="AE2911" s="2"/>
      <c r="AF2911" s="2"/>
      <c r="AG2911" s="2"/>
      <c r="AH2911" s="2"/>
      <c r="AI2911" s="2"/>
    </row>
    <row r="2912" spans="1:35" hidden="1" x14ac:dyDescent="0.25">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c r="AD2912" s="2"/>
      <c r="AE2912" s="2"/>
      <c r="AF2912" s="2"/>
      <c r="AG2912" s="2"/>
      <c r="AH2912" s="2"/>
      <c r="AI2912" s="2"/>
    </row>
    <row r="2913" spans="1:35" hidden="1" x14ac:dyDescent="0.25">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c r="AD2913" s="2"/>
      <c r="AE2913" s="2"/>
      <c r="AF2913" s="2"/>
      <c r="AG2913" s="2"/>
      <c r="AH2913" s="2"/>
      <c r="AI2913" s="2"/>
    </row>
    <row r="2914" spans="1:35" hidden="1" x14ac:dyDescent="0.25">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c r="AD2914" s="2"/>
      <c r="AE2914" s="2"/>
      <c r="AF2914" s="2"/>
      <c r="AG2914" s="2"/>
      <c r="AH2914" s="2"/>
      <c r="AI2914" s="2"/>
    </row>
    <row r="2915" spans="1:35" hidden="1" x14ac:dyDescent="0.25">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c r="AD2915" s="2"/>
      <c r="AE2915" s="2"/>
      <c r="AF2915" s="2"/>
      <c r="AG2915" s="2"/>
      <c r="AH2915" s="2"/>
      <c r="AI2915" s="2"/>
    </row>
    <row r="2916" spans="1:35" hidden="1" x14ac:dyDescent="0.25">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c r="AD2916" s="2"/>
      <c r="AE2916" s="2"/>
      <c r="AF2916" s="2"/>
      <c r="AG2916" s="2"/>
      <c r="AH2916" s="2"/>
      <c r="AI2916" s="2"/>
    </row>
    <row r="2917" spans="1:35" hidden="1" x14ac:dyDescent="0.25">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c r="AD2917" s="2"/>
      <c r="AE2917" s="2"/>
      <c r="AF2917" s="2"/>
      <c r="AG2917" s="2"/>
      <c r="AH2917" s="2"/>
      <c r="AI2917" s="2"/>
    </row>
    <row r="2918" spans="1:35" hidden="1" x14ac:dyDescent="0.25">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c r="AD2918" s="2"/>
      <c r="AE2918" s="2"/>
      <c r="AF2918" s="2"/>
      <c r="AG2918" s="2"/>
      <c r="AH2918" s="2"/>
      <c r="AI2918" s="2"/>
    </row>
    <row r="2919" spans="1:35" hidden="1" x14ac:dyDescent="0.25">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c r="AD2919" s="2"/>
      <c r="AE2919" s="2"/>
      <c r="AF2919" s="2"/>
      <c r="AG2919" s="2"/>
      <c r="AH2919" s="2"/>
      <c r="AI2919" s="2"/>
    </row>
    <row r="2920" spans="1:35" hidden="1" x14ac:dyDescent="0.25">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c r="AD2920" s="2"/>
      <c r="AE2920" s="2"/>
      <c r="AF2920" s="2"/>
      <c r="AG2920" s="2"/>
      <c r="AH2920" s="2"/>
      <c r="AI2920" s="2"/>
    </row>
    <row r="2921" spans="1:35" hidden="1" x14ac:dyDescent="0.25">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c r="AD2921" s="2"/>
      <c r="AE2921" s="2"/>
      <c r="AF2921" s="2"/>
      <c r="AG2921" s="2"/>
      <c r="AH2921" s="2"/>
      <c r="AI2921" s="2"/>
    </row>
    <row r="2922" spans="1:35" hidden="1" x14ac:dyDescent="0.25">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c r="AD2922" s="2"/>
      <c r="AE2922" s="2"/>
      <c r="AF2922" s="2"/>
      <c r="AG2922" s="2"/>
      <c r="AH2922" s="2"/>
      <c r="AI2922" s="2"/>
    </row>
    <row r="2923" spans="1:35" hidden="1" x14ac:dyDescent="0.25">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c r="AD2923" s="2"/>
      <c r="AE2923" s="2"/>
      <c r="AF2923" s="2"/>
      <c r="AG2923" s="2"/>
      <c r="AH2923" s="2"/>
      <c r="AI2923" s="2"/>
    </row>
    <row r="2924" spans="1:35" hidden="1" x14ac:dyDescent="0.25">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c r="AD2924" s="2"/>
      <c r="AE2924" s="2"/>
      <c r="AF2924" s="2"/>
      <c r="AG2924" s="2"/>
      <c r="AH2924" s="2"/>
      <c r="AI2924" s="2"/>
    </row>
    <row r="2925" spans="1:35" hidden="1" x14ac:dyDescent="0.25">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c r="AD2925" s="2"/>
      <c r="AE2925" s="2"/>
      <c r="AF2925" s="2"/>
      <c r="AG2925" s="2"/>
      <c r="AH2925" s="2"/>
      <c r="AI2925" s="2"/>
    </row>
    <row r="2926" spans="1:35" hidden="1" x14ac:dyDescent="0.25">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c r="AD2926" s="2"/>
      <c r="AE2926" s="2"/>
      <c r="AF2926" s="2"/>
      <c r="AG2926" s="2"/>
      <c r="AH2926" s="2"/>
      <c r="AI2926" s="2"/>
    </row>
    <row r="2927" spans="1:35" hidden="1" x14ac:dyDescent="0.25">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c r="AD2927" s="2"/>
      <c r="AE2927" s="2"/>
      <c r="AF2927" s="2"/>
      <c r="AG2927" s="2"/>
      <c r="AH2927" s="2"/>
      <c r="AI2927" s="2"/>
    </row>
    <row r="2928" spans="1:35" hidden="1" x14ac:dyDescent="0.25">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c r="AD2928" s="2"/>
      <c r="AE2928" s="2"/>
      <c r="AF2928" s="2"/>
      <c r="AG2928" s="2"/>
      <c r="AH2928" s="2"/>
      <c r="AI2928" s="2"/>
    </row>
    <row r="2929" spans="1:35" hidden="1" x14ac:dyDescent="0.25">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c r="AD2929" s="2"/>
      <c r="AE2929" s="2"/>
      <c r="AF2929" s="2"/>
      <c r="AG2929" s="2"/>
      <c r="AH2929" s="2"/>
      <c r="AI2929" s="2"/>
    </row>
    <row r="2930" spans="1:35" hidden="1" x14ac:dyDescent="0.25">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c r="AD2930" s="2"/>
      <c r="AE2930" s="2"/>
      <c r="AF2930" s="2"/>
      <c r="AG2930" s="2"/>
      <c r="AH2930" s="2"/>
      <c r="AI2930" s="2"/>
    </row>
    <row r="2931" spans="1:35" hidden="1" x14ac:dyDescent="0.25">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c r="AD2931" s="2"/>
      <c r="AE2931" s="2"/>
      <c r="AF2931" s="2"/>
      <c r="AG2931" s="2"/>
      <c r="AH2931" s="2"/>
      <c r="AI2931" s="2"/>
    </row>
    <row r="2932" spans="1:35" hidden="1" x14ac:dyDescent="0.25">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c r="AD2932" s="2"/>
      <c r="AE2932" s="2"/>
      <c r="AF2932" s="2"/>
      <c r="AG2932" s="2"/>
      <c r="AH2932" s="2"/>
      <c r="AI2932" s="2"/>
    </row>
    <row r="2933" spans="1:35" hidden="1" x14ac:dyDescent="0.25">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c r="AD2933" s="2"/>
      <c r="AE2933" s="2"/>
      <c r="AF2933" s="2"/>
      <c r="AG2933" s="2"/>
      <c r="AH2933" s="2"/>
      <c r="AI2933" s="2"/>
    </row>
    <row r="2934" spans="1:35" hidden="1" x14ac:dyDescent="0.25">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c r="AD2934" s="2"/>
      <c r="AE2934" s="2"/>
      <c r="AF2934" s="2"/>
      <c r="AG2934" s="2"/>
      <c r="AH2934" s="2"/>
      <c r="AI2934" s="2"/>
    </row>
    <row r="2935" spans="1:35" hidden="1" x14ac:dyDescent="0.25">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c r="AD2935" s="2"/>
      <c r="AE2935" s="2"/>
      <c r="AF2935" s="2"/>
      <c r="AG2935" s="2"/>
      <c r="AH2935" s="2"/>
      <c r="AI2935" s="2"/>
    </row>
    <row r="2936" spans="1:35" hidden="1" x14ac:dyDescent="0.25">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c r="AD2936" s="2"/>
      <c r="AE2936" s="2"/>
      <c r="AF2936" s="2"/>
      <c r="AG2936" s="2"/>
      <c r="AH2936" s="2"/>
      <c r="AI2936" s="2"/>
    </row>
    <row r="2937" spans="1:35" hidden="1" x14ac:dyDescent="0.25">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c r="AD2937" s="2"/>
      <c r="AE2937" s="2"/>
      <c r="AF2937" s="2"/>
      <c r="AG2937" s="2"/>
      <c r="AH2937" s="2"/>
      <c r="AI2937" s="2"/>
    </row>
    <row r="2938" spans="1:35" hidden="1" x14ac:dyDescent="0.25">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c r="AD2938" s="2"/>
      <c r="AE2938" s="2"/>
      <c r="AF2938" s="2"/>
      <c r="AG2938" s="2"/>
      <c r="AH2938" s="2"/>
      <c r="AI2938" s="2"/>
    </row>
    <row r="2939" spans="1:35" hidden="1" x14ac:dyDescent="0.25">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c r="AD2939" s="2"/>
      <c r="AE2939" s="2"/>
      <c r="AF2939" s="2"/>
      <c r="AG2939" s="2"/>
      <c r="AH2939" s="2"/>
      <c r="AI2939" s="2"/>
    </row>
    <row r="2940" spans="1:35" hidden="1" x14ac:dyDescent="0.25">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c r="AD2940" s="2"/>
      <c r="AE2940" s="2"/>
      <c r="AF2940" s="2"/>
      <c r="AG2940" s="2"/>
      <c r="AH2940" s="2"/>
      <c r="AI2940" s="2"/>
    </row>
    <row r="2941" spans="1:35" hidden="1" x14ac:dyDescent="0.25">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c r="AD2941" s="2"/>
      <c r="AE2941" s="2"/>
      <c r="AF2941" s="2"/>
      <c r="AG2941" s="2"/>
      <c r="AH2941" s="2"/>
      <c r="AI2941" s="2"/>
    </row>
    <row r="2942" spans="1:35" hidden="1" x14ac:dyDescent="0.25">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c r="AD2942" s="2"/>
      <c r="AE2942" s="2"/>
      <c r="AF2942" s="2"/>
      <c r="AG2942" s="2"/>
      <c r="AH2942" s="2"/>
      <c r="AI2942" s="2"/>
    </row>
    <row r="2943" spans="1:35" hidden="1" x14ac:dyDescent="0.25">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c r="AD2943" s="2"/>
      <c r="AE2943" s="2"/>
      <c r="AF2943" s="2"/>
      <c r="AG2943" s="2"/>
      <c r="AH2943" s="2"/>
      <c r="AI2943" s="2"/>
    </row>
    <row r="2944" spans="1:35" hidden="1" x14ac:dyDescent="0.25">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c r="AD2944" s="2"/>
      <c r="AE2944" s="2"/>
      <c r="AF2944" s="2"/>
      <c r="AG2944" s="2"/>
      <c r="AH2944" s="2"/>
      <c r="AI2944" s="2"/>
    </row>
    <row r="2945" spans="1:35" hidden="1" x14ac:dyDescent="0.25">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c r="AD2945" s="2"/>
      <c r="AE2945" s="2"/>
      <c r="AF2945" s="2"/>
      <c r="AG2945" s="2"/>
      <c r="AH2945" s="2"/>
      <c r="AI2945" s="2"/>
    </row>
    <row r="2946" spans="1:35" hidden="1" x14ac:dyDescent="0.25">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c r="AD2946" s="2"/>
      <c r="AE2946" s="2"/>
      <c r="AF2946" s="2"/>
      <c r="AG2946" s="2"/>
      <c r="AH2946" s="2"/>
      <c r="AI2946" s="2"/>
    </row>
    <row r="2947" spans="1:35" hidden="1" x14ac:dyDescent="0.25">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c r="AD2947" s="2"/>
      <c r="AE2947" s="2"/>
      <c r="AF2947" s="2"/>
      <c r="AG2947" s="2"/>
      <c r="AH2947" s="2"/>
      <c r="AI2947" s="2"/>
    </row>
    <row r="2948" spans="1:35" hidden="1" x14ac:dyDescent="0.25">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c r="AD2948" s="2"/>
      <c r="AE2948" s="2"/>
      <c r="AF2948" s="2"/>
      <c r="AG2948" s="2"/>
      <c r="AH2948" s="2"/>
      <c r="AI2948" s="2"/>
    </row>
    <row r="2949" spans="1:35" hidden="1" x14ac:dyDescent="0.25">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c r="AD2949" s="2"/>
      <c r="AE2949" s="2"/>
      <c r="AF2949" s="2"/>
      <c r="AG2949" s="2"/>
      <c r="AH2949" s="2"/>
      <c r="AI2949" s="2"/>
    </row>
    <row r="2950" spans="1:35" hidden="1" x14ac:dyDescent="0.25">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c r="AD2950" s="2"/>
      <c r="AE2950" s="2"/>
      <c r="AF2950" s="2"/>
      <c r="AG2950" s="2"/>
      <c r="AH2950" s="2"/>
      <c r="AI2950" s="2"/>
    </row>
    <row r="2951" spans="1:35" hidden="1" x14ac:dyDescent="0.25">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c r="AD2951" s="2"/>
      <c r="AE2951" s="2"/>
      <c r="AF2951" s="2"/>
      <c r="AG2951" s="2"/>
      <c r="AH2951" s="2"/>
      <c r="AI2951" s="2"/>
    </row>
    <row r="2952" spans="1:35" hidden="1" x14ac:dyDescent="0.25">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c r="AD2952" s="2"/>
      <c r="AE2952" s="2"/>
      <c r="AF2952" s="2"/>
      <c r="AG2952" s="2"/>
      <c r="AH2952" s="2"/>
      <c r="AI2952" s="2"/>
    </row>
    <row r="2953" spans="1:35" hidden="1" x14ac:dyDescent="0.25">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c r="AD2953" s="2"/>
      <c r="AE2953" s="2"/>
      <c r="AF2953" s="2"/>
      <c r="AG2953" s="2"/>
      <c r="AH2953" s="2"/>
      <c r="AI2953" s="2"/>
    </row>
    <row r="2954" spans="1:35" hidden="1" x14ac:dyDescent="0.25">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c r="AD2954" s="2"/>
      <c r="AE2954" s="2"/>
      <c r="AF2954" s="2"/>
      <c r="AG2954" s="2"/>
      <c r="AH2954" s="2"/>
      <c r="AI2954" s="2"/>
    </row>
    <row r="2955" spans="1:35" hidden="1" x14ac:dyDescent="0.25">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c r="AD2955" s="2"/>
      <c r="AE2955" s="2"/>
      <c r="AF2955" s="2"/>
      <c r="AG2955" s="2"/>
      <c r="AH2955" s="2"/>
      <c r="AI2955" s="2"/>
    </row>
    <row r="2956" spans="1:35" hidden="1" x14ac:dyDescent="0.25">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c r="AD2956" s="2"/>
      <c r="AE2956" s="2"/>
      <c r="AF2956" s="2"/>
      <c r="AG2956" s="2"/>
      <c r="AH2956" s="2"/>
      <c r="AI2956" s="2"/>
    </row>
    <row r="2957" spans="1:35" hidden="1" x14ac:dyDescent="0.25">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c r="AD2957" s="2"/>
      <c r="AE2957" s="2"/>
      <c r="AF2957" s="2"/>
      <c r="AG2957" s="2"/>
      <c r="AH2957" s="2"/>
      <c r="AI2957" s="2"/>
    </row>
    <row r="2958" spans="1:35" hidden="1" x14ac:dyDescent="0.25">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c r="AD2958" s="2"/>
      <c r="AE2958" s="2"/>
      <c r="AF2958" s="2"/>
      <c r="AG2958" s="2"/>
      <c r="AH2958" s="2"/>
      <c r="AI2958" s="2"/>
    </row>
    <row r="2959" spans="1:35" hidden="1" x14ac:dyDescent="0.25">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c r="AD2959" s="2"/>
      <c r="AE2959" s="2"/>
      <c r="AF2959" s="2"/>
      <c r="AG2959" s="2"/>
      <c r="AH2959" s="2"/>
      <c r="AI2959" s="2"/>
    </row>
    <row r="2960" spans="1:35" hidden="1" x14ac:dyDescent="0.25">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c r="AD2960" s="2"/>
      <c r="AE2960" s="2"/>
      <c r="AF2960" s="2"/>
      <c r="AG2960" s="2"/>
      <c r="AH2960" s="2"/>
      <c r="AI2960" s="2"/>
    </row>
    <row r="2961" spans="1:35" hidden="1" x14ac:dyDescent="0.25">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c r="AD2961" s="2"/>
      <c r="AE2961" s="2"/>
      <c r="AF2961" s="2"/>
      <c r="AG2961" s="2"/>
      <c r="AH2961" s="2"/>
      <c r="AI2961" s="2"/>
    </row>
    <row r="2962" spans="1:35" hidden="1" x14ac:dyDescent="0.25">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c r="AD2962" s="2"/>
      <c r="AE2962" s="2"/>
      <c r="AF2962" s="2"/>
      <c r="AG2962" s="2"/>
      <c r="AH2962" s="2"/>
      <c r="AI2962" s="2"/>
    </row>
    <row r="2963" spans="1:35" hidden="1" x14ac:dyDescent="0.25">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c r="AD2963" s="2"/>
      <c r="AE2963" s="2"/>
      <c r="AF2963" s="2"/>
      <c r="AG2963" s="2"/>
      <c r="AH2963" s="2"/>
      <c r="AI2963" s="2"/>
    </row>
    <row r="2964" spans="1:35" hidden="1" x14ac:dyDescent="0.25">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c r="AD2964" s="2"/>
      <c r="AE2964" s="2"/>
      <c r="AF2964" s="2"/>
      <c r="AG2964" s="2"/>
      <c r="AH2964" s="2"/>
      <c r="AI2964" s="2"/>
    </row>
    <row r="2965" spans="1:35" hidden="1" x14ac:dyDescent="0.25">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c r="AD2965" s="2"/>
      <c r="AE2965" s="2"/>
      <c r="AF2965" s="2"/>
      <c r="AG2965" s="2"/>
      <c r="AH2965" s="2"/>
      <c r="AI2965" s="2"/>
    </row>
    <row r="2966" spans="1:35" hidden="1" x14ac:dyDescent="0.25">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c r="AD2966" s="2"/>
      <c r="AE2966" s="2"/>
      <c r="AF2966" s="2"/>
      <c r="AG2966" s="2"/>
      <c r="AH2966" s="2"/>
      <c r="AI2966" s="2"/>
    </row>
    <row r="2967" spans="1:35" hidden="1" x14ac:dyDescent="0.25">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c r="AD2967" s="2"/>
      <c r="AE2967" s="2"/>
      <c r="AF2967" s="2"/>
      <c r="AG2967" s="2"/>
      <c r="AH2967" s="2"/>
      <c r="AI2967" s="2"/>
    </row>
    <row r="2968" spans="1:35" hidden="1" x14ac:dyDescent="0.25">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c r="AD2968" s="2"/>
      <c r="AE2968" s="2"/>
      <c r="AF2968" s="2"/>
      <c r="AG2968" s="2"/>
      <c r="AH2968" s="2"/>
      <c r="AI2968" s="2"/>
    </row>
    <row r="2969" spans="1:35" hidden="1" x14ac:dyDescent="0.25">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c r="AD2969" s="2"/>
      <c r="AE2969" s="2"/>
      <c r="AF2969" s="2"/>
      <c r="AG2969" s="2"/>
      <c r="AH2969" s="2"/>
      <c r="AI2969" s="2"/>
    </row>
    <row r="2970" spans="1:35" hidden="1" x14ac:dyDescent="0.25">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c r="AD2970" s="2"/>
      <c r="AE2970" s="2"/>
      <c r="AF2970" s="2"/>
      <c r="AG2970" s="2"/>
      <c r="AH2970" s="2"/>
      <c r="AI2970" s="2"/>
    </row>
    <row r="2971" spans="1:35" hidden="1" x14ac:dyDescent="0.25">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c r="AD2971" s="2"/>
      <c r="AE2971" s="2"/>
      <c r="AF2971" s="2"/>
      <c r="AG2971" s="2"/>
      <c r="AH2971" s="2"/>
      <c r="AI2971" s="2"/>
    </row>
    <row r="2972" spans="1:35" hidden="1" x14ac:dyDescent="0.25">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c r="AD2972" s="2"/>
      <c r="AE2972" s="2"/>
      <c r="AF2972" s="2"/>
      <c r="AG2972" s="2"/>
      <c r="AH2972" s="2"/>
      <c r="AI2972" s="2"/>
    </row>
    <row r="2973" spans="1:35" hidden="1" x14ac:dyDescent="0.25">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c r="AD2973" s="2"/>
      <c r="AE2973" s="2"/>
      <c r="AF2973" s="2"/>
      <c r="AG2973" s="2"/>
      <c r="AH2973" s="2"/>
      <c r="AI2973" s="2"/>
    </row>
    <row r="2974" spans="1:35" hidden="1" x14ac:dyDescent="0.25">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c r="AD2974" s="2"/>
      <c r="AE2974" s="2"/>
      <c r="AF2974" s="2"/>
      <c r="AG2974" s="2"/>
      <c r="AH2974" s="2"/>
      <c r="AI2974" s="2"/>
    </row>
    <row r="2975" spans="1:35" hidden="1" x14ac:dyDescent="0.25">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c r="AD2975" s="2"/>
      <c r="AE2975" s="2"/>
      <c r="AF2975" s="2"/>
      <c r="AG2975" s="2"/>
      <c r="AH2975" s="2"/>
      <c r="AI2975" s="2"/>
    </row>
    <row r="2976" spans="1:35" hidden="1" x14ac:dyDescent="0.25">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c r="AD2976" s="2"/>
      <c r="AE2976" s="2"/>
      <c r="AF2976" s="2"/>
      <c r="AG2976" s="2"/>
      <c r="AH2976" s="2"/>
      <c r="AI2976" s="2"/>
    </row>
    <row r="2977" spans="1:35" hidden="1" x14ac:dyDescent="0.25">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c r="AD2977" s="2"/>
      <c r="AE2977" s="2"/>
      <c r="AF2977" s="2"/>
      <c r="AG2977" s="2"/>
      <c r="AH2977" s="2"/>
      <c r="AI2977" s="2"/>
    </row>
    <row r="2978" spans="1:35" hidden="1" x14ac:dyDescent="0.25">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c r="AD2978" s="2"/>
      <c r="AE2978" s="2"/>
      <c r="AF2978" s="2"/>
      <c r="AG2978" s="2"/>
      <c r="AH2978" s="2"/>
      <c r="AI2978" s="2"/>
    </row>
    <row r="2979" spans="1:35" hidden="1" x14ac:dyDescent="0.25">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c r="AD2979" s="2"/>
      <c r="AE2979" s="2"/>
      <c r="AF2979" s="2"/>
      <c r="AG2979" s="2"/>
      <c r="AH2979" s="2"/>
      <c r="AI2979" s="2"/>
    </row>
    <row r="2980" spans="1:35" hidden="1" x14ac:dyDescent="0.25">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c r="AD2980" s="2"/>
      <c r="AE2980" s="2"/>
      <c r="AF2980" s="2"/>
      <c r="AG2980" s="2"/>
      <c r="AH2980" s="2"/>
      <c r="AI2980" s="2"/>
    </row>
    <row r="2981" spans="1:35" hidden="1" x14ac:dyDescent="0.25">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c r="AD2981" s="2"/>
      <c r="AE2981" s="2"/>
      <c r="AF2981" s="2"/>
      <c r="AG2981" s="2"/>
      <c r="AH2981" s="2"/>
      <c r="AI2981" s="2"/>
    </row>
    <row r="2982" spans="1:35" hidden="1" x14ac:dyDescent="0.25">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c r="AD2982" s="2"/>
      <c r="AE2982" s="2"/>
      <c r="AF2982" s="2"/>
      <c r="AG2982" s="2"/>
      <c r="AH2982" s="2"/>
      <c r="AI2982" s="2"/>
    </row>
    <row r="2983" spans="1:35" hidden="1" x14ac:dyDescent="0.25">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c r="AD2983" s="2"/>
      <c r="AE2983" s="2"/>
      <c r="AF2983" s="2"/>
      <c r="AG2983" s="2"/>
      <c r="AH2983" s="2"/>
      <c r="AI2983" s="2"/>
    </row>
    <row r="2984" spans="1:35" hidden="1" x14ac:dyDescent="0.25">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c r="AD2984" s="2"/>
      <c r="AE2984" s="2"/>
      <c r="AF2984" s="2"/>
      <c r="AG2984" s="2"/>
      <c r="AH2984" s="2"/>
      <c r="AI2984" s="2"/>
    </row>
    <row r="2985" spans="1:35" hidden="1" x14ac:dyDescent="0.25">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c r="AD2985" s="2"/>
      <c r="AE2985" s="2"/>
      <c r="AF2985" s="2"/>
      <c r="AG2985" s="2"/>
      <c r="AH2985" s="2"/>
      <c r="AI2985" s="2"/>
    </row>
    <row r="2986" spans="1:35" hidden="1" x14ac:dyDescent="0.25">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c r="AD2986" s="2"/>
      <c r="AE2986" s="2"/>
      <c r="AF2986" s="2"/>
      <c r="AG2986" s="2"/>
      <c r="AH2986" s="2"/>
      <c r="AI2986" s="2"/>
    </row>
    <row r="2987" spans="1:35" hidden="1" x14ac:dyDescent="0.25">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row>
    <row r="2988" spans="1:35" hidden="1" x14ac:dyDescent="0.25">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c r="AD2988" s="2"/>
      <c r="AE2988" s="2"/>
      <c r="AF2988" s="2"/>
      <c r="AG2988" s="2"/>
      <c r="AH2988" s="2"/>
      <c r="AI2988" s="2"/>
    </row>
    <row r="2989" spans="1:35" hidden="1" x14ac:dyDescent="0.25">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c r="AD2989" s="2"/>
      <c r="AE2989" s="2"/>
      <c r="AF2989" s="2"/>
      <c r="AG2989" s="2"/>
      <c r="AH2989" s="2"/>
      <c r="AI2989" s="2"/>
    </row>
    <row r="2990" spans="1:35" hidden="1" x14ac:dyDescent="0.25">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c r="AD2990" s="2"/>
      <c r="AE2990" s="2"/>
      <c r="AF2990" s="2"/>
      <c r="AG2990" s="2"/>
      <c r="AH2990" s="2"/>
      <c r="AI2990" s="2"/>
    </row>
    <row r="2991" spans="1:35" hidden="1" x14ac:dyDescent="0.25">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c r="AD2991" s="2"/>
      <c r="AE2991" s="2"/>
      <c r="AF2991" s="2"/>
      <c r="AG2991" s="2"/>
      <c r="AH2991" s="2"/>
      <c r="AI2991" s="2"/>
    </row>
    <row r="2992" spans="1:35" hidden="1" x14ac:dyDescent="0.25">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c r="AD2992" s="2"/>
      <c r="AE2992" s="2"/>
      <c r="AF2992" s="2"/>
      <c r="AG2992" s="2"/>
      <c r="AH2992" s="2"/>
      <c r="AI2992" s="2"/>
    </row>
    <row r="2993" spans="1:35" hidden="1" x14ac:dyDescent="0.25">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c r="AD2993" s="2"/>
      <c r="AE2993" s="2"/>
      <c r="AF2993" s="2"/>
      <c r="AG2993" s="2"/>
      <c r="AH2993" s="2"/>
      <c r="AI2993" s="2"/>
    </row>
    <row r="2994" spans="1:35" hidden="1" x14ac:dyDescent="0.25">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c r="AD2994" s="2"/>
      <c r="AE2994" s="2"/>
      <c r="AF2994" s="2"/>
      <c r="AG2994" s="2"/>
      <c r="AH2994" s="2"/>
      <c r="AI2994" s="2"/>
    </row>
    <row r="2995" spans="1:35" hidden="1" x14ac:dyDescent="0.25">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c r="AD2995" s="2"/>
      <c r="AE2995" s="2"/>
      <c r="AF2995" s="2"/>
      <c r="AG2995" s="2"/>
      <c r="AH2995" s="2"/>
      <c r="AI2995" s="2"/>
    </row>
    <row r="2996" spans="1:35" hidden="1" x14ac:dyDescent="0.25">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c r="AD2996" s="2"/>
      <c r="AE2996" s="2"/>
      <c r="AF2996" s="2"/>
      <c r="AG2996" s="2"/>
      <c r="AH2996" s="2"/>
      <c r="AI2996" s="2"/>
    </row>
    <row r="2997" spans="1:35" hidden="1" x14ac:dyDescent="0.25">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c r="AD2997" s="2"/>
      <c r="AE2997" s="2"/>
      <c r="AF2997" s="2"/>
      <c r="AG2997" s="2"/>
      <c r="AH2997" s="2"/>
      <c r="AI2997" s="2"/>
    </row>
    <row r="2998" spans="1:35" hidden="1" x14ac:dyDescent="0.25">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c r="AD2998" s="2"/>
      <c r="AE2998" s="2"/>
      <c r="AF2998" s="2"/>
      <c r="AG2998" s="2"/>
      <c r="AH2998" s="2"/>
      <c r="AI2998" s="2"/>
    </row>
    <row r="2999" spans="1:35" hidden="1" x14ac:dyDescent="0.25">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c r="AD2999" s="2"/>
      <c r="AE2999" s="2"/>
      <c r="AF2999" s="2"/>
      <c r="AG2999" s="2"/>
      <c r="AH2999" s="2"/>
      <c r="AI2999" s="2"/>
    </row>
    <row r="3000" spans="1:35" hidden="1" x14ac:dyDescent="0.25">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c r="AD3000" s="2"/>
      <c r="AE3000" s="2"/>
      <c r="AF3000" s="2"/>
      <c r="AG3000" s="2"/>
      <c r="AH3000" s="2"/>
      <c r="AI3000" s="2"/>
    </row>
    <row r="3001" spans="1:35" hidden="1" x14ac:dyDescent="0.25">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c r="AD3001" s="2"/>
      <c r="AE3001" s="2"/>
      <c r="AF3001" s="2"/>
      <c r="AG3001" s="2"/>
      <c r="AH3001" s="2"/>
      <c r="AI3001" s="2"/>
    </row>
    <row r="3002" spans="1:35" hidden="1" x14ac:dyDescent="0.25">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c r="AD3002" s="2"/>
      <c r="AE3002" s="2"/>
      <c r="AF3002" s="2"/>
      <c r="AG3002" s="2"/>
      <c r="AH3002" s="2"/>
      <c r="AI3002" s="2"/>
    </row>
    <row r="3003" spans="1:35" hidden="1" x14ac:dyDescent="0.25">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c r="AD3003" s="2"/>
      <c r="AE3003" s="2"/>
      <c r="AF3003" s="2"/>
      <c r="AG3003" s="2"/>
      <c r="AH3003" s="2"/>
      <c r="AI3003" s="2"/>
    </row>
    <row r="3004" spans="1:35" hidden="1" x14ac:dyDescent="0.25">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c r="AD3004" s="2"/>
      <c r="AE3004" s="2"/>
      <c r="AF3004" s="2"/>
      <c r="AG3004" s="2"/>
      <c r="AH3004" s="2"/>
      <c r="AI3004" s="2"/>
    </row>
    <row r="3005" spans="1:35" hidden="1" x14ac:dyDescent="0.25">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c r="AD3005" s="2"/>
      <c r="AE3005" s="2"/>
      <c r="AF3005" s="2"/>
      <c r="AG3005" s="2"/>
      <c r="AH3005" s="2"/>
      <c r="AI3005" s="2"/>
    </row>
    <row r="3006" spans="1:35" hidden="1" x14ac:dyDescent="0.25">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c r="AD3006" s="2"/>
      <c r="AE3006" s="2"/>
      <c r="AF3006" s="2"/>
      <c r="AG3006" s="2"/>
      <c r="AH3006" s="2"/>
      <c r="AI3006" s="2"/>
    </row>
    <row r="3007" spans="1:35" hidden="1" x14ac:dyDescent="0.25">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c r="AD3007" s="2"/>
      <c r="AE3007" s="2"/>
      <c r="AF3007" s="2"/>
      <c r="AG3007" s="2"/>
      <c r="AH3007" s="2"/>
      <c r="AI3007" s="2"/>
    </row>
    <row r="3008" spans="1:35" hidden="1" x14ac:dyDescent="0.25">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c r="AD3008" s="2"/>
      <c r="AE3008" s="2"/>
      <c r="AF3008" s="2"/>
      <c r="AG3008" s="2"/>
      <c r="AH3008" s="2"/>
      <c r="AI3008" s="2"/>
    </row>
    <row r="3009" spans="1:35" hidden="1" x14ac:dyDescent="0.25">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c r="AD3009" s="2"/>
      <c r="AE3009" s="2"/>
      <c r="AF3009" s="2"/>
      <c r="AG3009" s="2"/>
      <c r="AH3009" s="2"/>
      <c r="AI3009" s="2"/>
    </row>
    <row r="3010" spans="1:35" hidden="1" x14ac:dyDescent="0.25">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c r="AD3010" s="2"/>
      <c r="AE3010" s="2"/>
      <c r="AF3010" s="2"/>
      <c r="AG3010" s="2"/>
      <c r="AH3010" s="2"/>
      <c r="AI3010" s="2"/>
    </row>
    <row r="3011" spans="1:35" hidden="1" x14ac:dyDescent="0.25">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c r="AD3011" s="2"/>
      <c r="AE3011" s="2"/>
      <c r="AF3011" s="2"/>
      <c r="AG3011" s="2"/>
      <c r="AH3011" s="2"/>
      <c r="AI3011" s="2"/>
    </row>
    <row r="3012" spans="1:35" hidden="1" x14ac:dyDescent="0.25">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c r="AD3012" s="2"/>
      <c r="AE3012" s="2"/>
      <c r="AF3012" s="2"/>
      <c r="AG3012" s="2"/>
      <c r="AH3012" s="2"/>
      <c r="AI3012" s="2"/>
    </row>
    <row r="3013" spans="1:35" hidden="1" x14ac:dyDescent="0.25">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c r="AD3013" s="2"/>
      <c r="AE3013" s="2"/>
      <c r="AF3013" s="2"/>
      <c r="AG3013" s="2"/>
      <c r="AH3013" s="2"/>
      <c r="AI3013" s="2"/>
    </row>
    <row r="3014" spans="1:35" hidden="1" x14ac:dyDescent="0.25">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c r="AD3014" s="2"/>
      <c r="AE3014" s="2"/>
      <c r="AF3014" s="2"/>
      <c r="AG3014" s="2"/>
      <c r="AH3014" s="2"/>
      <c r="AI3014" s="2"/>
    </row>
    <row r="3015" spans="1:35" hidden="1" x14ac:dyDescent="0.25">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c r="AD3015" s="2"/>
      <c r="AE3015" s="2"/>
      <c r="AF3015" s="2"/>
      <c r="AG3015" s="2"/>
      <c r="AH3015" s="2"/>
      <c r="AI3015" s="2"/>
    </row>
    <row r="3016" spans="1:35" hidden="1" x14ac:dyDescent="0.25">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c r="AD3016" s="2"/>
      <c r="AE3016" s="2"/>
      <c r="AF3016" s="2"/>
      <c r="AG3016" s="2"/>
      <c r="AH3016" s="2"/>
      <c r="AI3016" s="2"/>
    </row>
    <row r="3017" spans="1:35" hidden="1" x14ac:dyDescent="0.25">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c r="AD3017" s="2"/>
      <c r="AE3017" s="2"/>
      <c r="AF3017" s="2"/>
      <c r="AG3017" s="2"/>
      <c r="AH3017" s="2"/>
      <c r="AI3017" s="2"/>
    </row>
    <row r="3018" spans="1:35" hidden="1" x14ac:dyDescent="0.25">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c r="AD3018" s="2"/>
      <c r="AE3018" s="2"/>
      <c r="AF3018" s="2"/>
      <c r="AG3018" s="2"/>
      <c r="AH3018" s="2"/>
      <c r="AI3018" s="2"/>
    </row>
    <row r="3019" spans="1:35" hidden="1" x14ac:dyDescent="0.25">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c r="AD3019" s="2"/>
      <c r="AE3019" s="2"/>
      <c r="AF3019" s="2"/>
      <c r="AG3019" s="2"/>
      <c r="AH3019" s="2"/>
      <c r="AI3019" s="2"/>
    </row>
    <row r="3020" spans="1:35" hidden="1" x14ac:dyDescent="0.25">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c r="AD3020" s="2"/>
      <c r="AE3020" s="2"/>
      <c r="AF3020" s="2"/>
      <c r="AG3020" s="2"/>
      <c r="AH3020" s="2"/>
      <c r="AI3020" s="2"/>
    </row>
    <row r="3021" spans="1:35" hidden="1" x14ac:dyDescent="0.25">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c r="AD3021" s="2"/>
      <c r="AE3021" s="2"/>
      <c r="AF3021" s="2"/>
      <c r="AG3021" s="2"/>
      <c r="AH3021" s="2"/>
      <c r="AI3021" s="2"/>
    </row>
    <row r="3022" spans="1:35" hidden="1" x14ac:dyDescent="0.25">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c r="AD3022" s="2"/>
      <c r="AE3022" s="2"/>
      <c r="AF3022" s="2"/>
      <c r="AG3022" s="2"/>
      <c r="AH3022" s="2"/>
      <c r="AI3022" s="2"/>
    </row>
    <row r="3023" spans="1:35" hidden="1" x14ac:dyDescent="0.25">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c r="AD3023" s="2"/>
      <c r="AE3023" s="2"/>
      <c r="AF3023" s="2"/>
      <c r="AG3023" s="2"/>
      <c r="AH3023" s="2"/>
      <c r="AI3023" s="2"/>
    </row>
    <row r="3024" spans="1:35" hidden="1" x14ac:dyDescent="0.25">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c r="AD3024" s="2"/>
      <c r="AE3024" s="2"/>
      <c r="AF3024" s="2"/>
      <c r="AG3024" s="2"/>
      <c r="AH3024" s="2"/>
      <c r="AI3024" s="2"/>
    </row>
    <row r="3025" spans="1:35" hidden="1" x14ac:dyDescent="0.25">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c r="AD3025" s="2"/>
      <c r="AE3025" s="2"/>
      <c r="AF3025" s="2"/>
      <c r="AG3025" s="2"/>
      <c r="AH3025" s="2"/>
      <c r="AI3025" s="2"/>
    </row>
    <row r="3026" spans="1:35" hidden="1" x14ac:dyDescent="0.25">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c r="AD3026" s="2"/>
      <c r="AE3026" s="2"/>
      <c r="AF3026" s="2"/>
      <c r="AG3026" s="2"/>
      <c r="AH3026" s="2"/>
      <c r="AI3026" s="2"/>
    </row>
    <row r="3027" spans="1:35" hidden="1" x14ac:dyDescent="0.25">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c r="AD3027" s="2"/>
      <c r="AE3027" s="2"/>
      <c r="AF3027" s="2"/>
      <c r="AG3027" s="2"/>
      <c r="AH3027" s="2"/>
      <c r="AI3027" s="2"/>
    </row>
    <row r="3028" spans="1:35" hidden="1" x14ac:dyDescent="0.25">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c r="AD3028" s="2"/>
      <c r="AE3028" s="2"/>
      <c r="AF3028" s="2"/>
      <c r="AG3028" s="2"/>
      <c r="AH3028" s="2"/>
      <c r="AI3028" s="2"/>
    </row>
    <row r="3029" spans="1:35" hidden="1" x14ac:dyDescent="0.25">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c r="AD3029" s="2"/>
      <c r="AE3029" s="2"/>
      <c r="AF3029" s="2"/>
      <c r="AG3029" s="2"/>
      <c r="AH3029" s="2"/>
      <c r="AI3029" s="2"/>
    </row>
    <row r="3030" spans="1:35" hidden="1" x14ac:dyDescent="0.25">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c r="AD3030" s="2"/>
      <c r="AE3030" s="2"/>
      <c r="AF3030" s="2"/>
      <c r="AG3030" s="2"/>
      <c r="AH3030" s="2"/>
      <c r="AI3030" s="2"/>
    </row>
    <row r="3031" spans="1:35" hidden="1" x14ac:dyDescent="0.25">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c r="AD3031" s="2"/>
      <c r="AE3031" s="2"/>
      <c r="AF3031" s="2"/>
      <c r="AG3031" s="2"/>
      <c r="AH3031" s="2"/>
      <c r="AI3031" s="2"/>
    </row>
    <row r="3032" spans="1:35" hidden="1" x14ac:dyDescent="0.25">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c r="AD3032" s="2"/>
      <c r="AE3032" s="2"/>
      <c r="AF3032" s="2"/>
      <c r="AG3032" s="2"/>
      <c r="AH3032" s="2"/>
      <c r="AI3032" s="2"/>
    </row>
    <row r="3033" spans="1:35" hidden="1" x14ac:dyDescent="0.25">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c r="AD3033" s="2"/>
      <c r="AE3033" s="2"/>
      <c r="AF3033" s="2"/>
      <c r="AG3033" s="2"/>
      <c r="AH3033" s="2"/>
      <c r="AI3033" s="2"/>
    </row>
    <row r="3034" spans="1:35" hidden="1" x14ac:dyDescent="0.25">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c r="AD3034" s="2"/>
      <c r="AE3034" s="2"/>
      <c r="AF3034" s="2"/>
      <c r="AG3034" s="2"/>
      <c r="AH3034" s="2"/>
      <c r="AI3034" s="2"/>
    </row>
    <row r="3035" spans="1:35" hidden="1" x14ac:dyDescent="0.25">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c r="AD3035" s="2"/>
      <c r="AE3035" s="2"/>
      <c r="AF3035" s="2"/>
      <c r="AG3035" s="2"/>
      <c r="AH3035" s="2"/>
      <c r="AI3035" s="2"/>
    </row>
    <row r="3036" spans="1:35" hidden="1" x14ac:dyDescent="0.25">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c r="AD3036" s="2"/>
      <c r="AE3036" s="2"/>
      <c r="AF3036" s="2"/>
      <c r="AG3036" s="2"/>
      <c r="AH3036" s="2"/>
      <c r="AI3036" s="2"/>
    </row>
    <row r="3037" spans="1:35" hidden="1" x14ac:dyDescent="0.25">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c r="AD3037" s="2"/>
      <c r="AE3037" s="2"/>
      <c r="AF3037" s="2"/>
      <c r="AG3037" s="2"/>
      <c r="AH3037" s="2"/>
      <c r="AI3037" s="2"/>
    </row>
    <row r="3038" spans="1:35" hidden="1" x14ac:dyDescent="0.25">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c r="AD3038" s="2"/>
      <c r="AE3038" s="2"/>
      <c r="AF3038" s="2"/>
      <c r="AG3038" s="2"/>
      <c r="AH3038" s="2"/>
      <c r="AI3038" s="2"/>
    </row>
    <row r="3039" spans="1:35" hidden="1" x14ac:dyDescent="0.25">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c r="AD3039" s="2"/>
      <c r="AE3039" s="2"/>
      <c r="AF3039" s="2"/>
      <c r="AG3039" s="2"/>
      <c r="AH3039" s="2"/>
      <c r="AI3039" s="2"/>
    </row>
    <row r="3040" spans="1:35" hidden="1" x14ac:dyDescent="0.25">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c r="AD3040" s="2"/>
      <c r="AE3040" s="2"/>
      <c r="AF3040" s="2"/>
      <c r="AG3040" s="2"/>
      <c r="AH3040" s="2"/>
      <c r="AI3040" s="2"/>
    </row>
    <row r="3041" spans="1:35" hidden="1" x14ac:dyDescent="0.25">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c r="AD3041" s="2"/>
      <c r="AE3041" s="2"/>
      <c r="AF3041" s="2"/>
      <c r="AG3041" s="2"/>
      <c r="AH3041" s="2"/>
      <c r="AI3041" s="2"/>
    </row>
    <row r="3042" spans="1:35" hidden="1" x14ac:dyDescent="0.25">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c r="AD3042" s="2"/>
      <c r="AE3042" s="2"/>
      <c r="AF3042" s="2"/>
      <c r="AG3042" s="2"/>
      <c r="AH3042" s="2"/>
      <c r="AI3042" s="2"/>
    </row>
    <row r="3043" spans="1:35" hidden="1" x14ac:dyDescent="0.25">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c r="AD3043" s="2"/>
      <c r="AE3043" s="2"/>
      <c r="AF3043" s="2"/>
      <c r="AG3043" s="2"/>
      <c r="AH3043" s="2"/>
      <c r="AI3043" s="2"/>
    </row>
    <row r="3044" spans="1:35" hidden="1" x14ac:dyDescent="0.25">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c r="AD3044" s="2"/>
      <c r="AE3044" s="2"/>
      <c r="AF3044" s="2"/>
      <c r="AG3044" s="2"/>
      <c r="AH3044" s="2"/>
      <c r="AI3044" s="2"/>
    </row>
    <row r="3045" spans="1:35" hidden="1" x14ac:dyDescent="0.25">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c r="AD3045" s="2"/>
      <c r="AE3045" s="2"/>
      <c r="AF3045" s="2"/>
      <c r="AG3045" s="2"/>
      <c r="AH3045" s="2"/>
      <c r="AI3045" s="2"/>
    </row>
    <row r="3046" spans="1:35" hidden="1" x14ac:dyDescent="0.25">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c r="AD3046" s="2"/>
      <c r="AE3046" s="2"/>
      <c r="AF3046" s="2"/>
      <c r="AG3046" s="2"/>
      <c r="AH3046" s="2"/>
      <c r="AI3046" s="2"/>
    </row>
    <row r="3047" spans="1:35" hidden="1" x14ac:dyDescent="0.25">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c r="AD3047" s="2"/>
      <c r="AE3047" s="2"/>
      <c r="AF3047" s="2"/>
      <c r="AG3047" s="2"/>
      <c r="AH3047" s="2"/>
      <c r="AI3047" s="2"/>
    </row>
    <row r="3048" spans="1:35" hidden="1" x14ac:dyDescent="0.25">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c r="AD3048" s="2"/>
      <c r="AE3048" s="2"/>
      <c r="AF3048" s="2"/>
      <c r="AG3048" s="2"/>
      <c r="AH3048" s="2"/>
      <c r="AI3048" s="2"/>
    </row>
    <row r="3049" spans="1:35" hidden="1" x14ac:dyDescent="0.25">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c r="AD3049" s="2"/>
      <c r="AE3049" s="2"/>
      <c r="AF3049" s="2"/>
      <c r="AG3049" s="2"/>
      <c r="AH3049" s="2"/>
      <c r="AI3049" s="2"/>
    </row>
    <row r="3050" spans="1:35" hidden="1" x14ac:dyDescent="0.25">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c r="AD3050" s="2"/>
      <c r="AE3050" s="2"/>
      <c r="AF3050" s="2"/>
      <c r="AG3050" s="2"/>
      <c r="AH3050" s="2"/>
      <c r="AI3050" s="2"/>
    </row>
    <row r="3051" spans="1:35" hidden="1" x14ac:dyDescent="0.25">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c r="AD3051" s="2"/>
      <c r="AE3051" s="2"/>
      <c r="AF3051" s="2"/>
      <c r="AG3051" s="2"/>
      <c r="AH3051" s="2"/>
      <c r="AI3051" s="2"/>
    </row>
    <row r="3052" spans="1:35" hidden="1" x14ac:dyDescent="0.25">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c r="AD3052" s="2"/>
      <c r="AE3052" s="2"/>
      <c r="AF3052" s="2"/>
      <c r="AG3052" s="2"/>
      <c r="AH3052" s="2"/>
      <c r="AI3052" s="2"/>
    </row>
    <row r="3053" spans="1:35" hidden="1" x14ac:dyDescent="0.25">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c r="AD3053" s="2"/>
      <c r="AE3053" s="2"/>
      <c r="AF3053" s="2"/>
      <c r="AG3053" s="2"/>
      <c r="AH3053" s="2"/>
      <c r="AI3053" s="2"/>
    </row>
    <row r="3054" spans="1:35" hidden="1" x14ac:dyDescent="0.25">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c r="AD3054" s="2"/>
      <c r="AE3054" s="2"/>
      <c r="AF3054" s="2"/>
      <c r="AG3054" s="2"/>
      <c r="AH3054" s="2"/>
      <c r="AI3054" s="2"/>
    </row>
    <row r="3055" spans="1:35" hidden="1" x14ac:dyDescent="0.25">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c r="AD3055" s="2"/>
      <c r="AE3055" s="2"/>
      <c r="AF3055" s="2"/>
      <c r="AG3055" s="2"/>
      <c r="AH3055" s="2"/>
      <c r="AI3055" s="2"/>
    </row>
    <row r="3056" spans="1:35" hidden="1" x14ac:dyDescent="0.25">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c r="AD3056" s="2"/>
      <c r="AE3056" s="2"/>
      <c r="AF3056" s="2"/>
      <c r="AG3056" s="2"/>
      <c r="AH3056" s="2"/>
      <c r="AI3056" s="2"/>
    </row>
    <row r="3057" spans="1:35" hidden="1" x14ac:dyDescent="0.25">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c r="AD3057" s="2"/>
      <c r="AE3057" s="2"/>
      <c r="AF3057" s="2"/>
      <c r="AG3057" s="2"/>
      <c r="AH3057" s="2"/>
      <c r="AI3057" s="2"/>
    </row>
    <row r="3058" spans="1:35" hidden="1" x14ac:dyDescent="0.25">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c r="AD3058" s="2"/>
      <c r="AE3058" s="2"/>
      <c r="AF3058" s="2"/>
      <c r="AG3058" s="2"/>
      <c r="AH3058" s="2"/>
      <c r="AI3058" s="2"/>
    </row>
    <row r="3059" spans="1:35" hidden="1" x14ac:dyDescent="0.25">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c r="AD3059" s="2"/>
      <c r="AE3059" s="2"/>
      <c r="AF3059" s="2"/>
      <c r="AG3059" s="2"/>
      <c r="AH3059" s="2"/>
      <c r="AI3059" s="2"/>
    </row>
    <row r="3060" spans="1:35" hidden="1" x14ac:dyDescent="0.25">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c r="AD3060" s="2"/>
      <c r="AE3060" s="2"/>
      <c r="AF3060" s="2"/>
      <c r="AG3060" s="2"/>
      <c r="AH3060" s="2"/>
      <c r="AI3060" s="2"/>
    </row>
    <row r="3061" spans="1:35" hidden="1" x14ac:dyDescent="0.25">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c r="AD3061" s="2"/>
      <c r="AE3061" s="2"/>
      <c r="AF3061" s="2"/>
      <c r="AG3061" s="2"/>
      <c r="AH3061" s="2"/>
      <c r="AI3061" s="2"/>
    </row>
    <row r="3062" spans="1:35" hidden="1" x14ac:dyDescent="0.25">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c r="AD3062" s="2"/>
      <c r="AE3062" s="2"/>
      <c r="AF3062" s="2"/>
      <c r="AG3062" s="2"/>
      <c r="AH3062" s="2"/>
      <c r="AI3062" s="2"/>
    </row>
    <row r="3063" spans="1:35" hidden="1" x14ac:dyDescent="0.25">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c r="AD3063" s="2"/>
      <c r="AE3063" s="2"/>
      <c r="AF3063" s="2"/>
      <c r="AG3063" s="2"/>
      <c r="AH3063" s="2"/>
      <c r="AI3063" s="2"/>
    </row>
    <row r="3064" spans="1:35" hidden="1" x14ac:dyDescent="0.25">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c r="AD3064" s="2"/>
      <c r="AE3064" s="2"/>
      <c r="AF3064" s="2"/>
      <c r="AG3064" s="2"/>
      <c r="AH3064" s="2"/>
      <c r="AI3064" s="2"/>
    </row>
    <row r="3065" spans="1:35" hidden="1" x14ac:dyDescent="0.25">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c r="AD3065" s="2"/>
      <c r="AE3065" s="2"/>
      <c r="AF3065" s="2"/>
      <c r="AG3065" s="2"/>
      <c r="AH3065" s="2"/>
      <c r="AI3065" s="2"/>
    </row>
    <row r="3066" spans="1:35" hidden="1" x14ac:dyDescent="0.25">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c r="AD3066" s="2"/>
      <c r="AE3066" s="2"/>
      <c r="AF3066" s="2"/>
      <c r="AG3066" s="2"/>
      <c r="AH3066" s="2"/>
      <c r="AI3066" s="2"/>
    </row>
    <row r="3067" spans="1:35" hidden="1" x14ac:dyDescent="0.25">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c r="AD3067" s="2"/>
      <c r="AE3067" s="2"/>
      <c r="AF3067" s="2"/>
      <c r="AG3067" s="2"/>
      <c r="AH3067" s="2"/>
      <c r="AI3067" s="2"/>
    </row>
    <row r="3068" spans="1:35" hidden="1" x14ac:dyDescent="0.25">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c r="AD3068" s="2"/>
      <c r="AE3068" s="2"/>
      <c r="AF3068" s="2"/>
      <c r="AG3068" s="2"/>
      <c r="AH3068" s="2"/>
      <c r="AI3068" s="2"/>
    </row>
    <row r="3069" spans="1:35" hidden="1" x14ac:dyDescent="0.25">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c r="AD3069" s="2"/>
      <c r="AE3069" s="2"/>
      <c r="AF3069" s="2"/>
      <c r="AG3069" s="2"/>
      <c r="AH3069" s="2"/>
      <c r="AI3069" s="2"/>
    </row>
    <row r="3070" spans="1:35" hidden="1" x14ac:dyDescent="0.25">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c r="AD3070" s="2"/>
      <c r="AE3070" s="2"/>
      <c r="AF3070" s="2"/>
      <c r="AG3070" s="2"/>
      <c r="AH3070" s="2"/>
      <c r="AI3070" s="2"/>
    </row>
    <row r="3071" spans="1:35" hidden="1" x14ac:dyDescent="0.25">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c r="AD3071" s="2"/>
      <c r="AE3071" s="2"/>
      <c r="AF3071" s="2"/>
      <c r="AG3071" s="2"/>
      <c r="AH3071" s="2"/>
      <c r="AI3071" s="2"/>
    </row>
    <row r="3072" spans="1:35" hidden="1" x14ac:dyDescent="0.25">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c r="AD3072" s="2"/>
      <c r="AE3072" s="2"/>
      <c r="AF3072" s="2"/>
      <c r="AG3072" s="2"/>
      <c r="AH3072" s="2"/>
      <c r="AI3072" s="2"/>
    </row>
    <row r="3073" spans="1:35" hidden="1" x14ac:dyDescent="0.25">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c r="AD3073" s="2"/>
      <c r="AE3073" s="2"/>
      <c r="AF3073" s="2"/>
      <c r="AG3073" s="2"/>
      <c r="AH3073" s="2"/>
      <c r="AI3073" s="2"/>
    </row>
    <row r="3074" spans="1:35" hidden="1" x14ac:dyDescent="0.25">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c r="AD3074" s="2"/>
      <c r="AE3074" s="2"/>
      <c r="AF3074" s="2"/>
      <c r="AG3074" s="2"/>
      <c r="AH3074" s="2"/>
      <c r="AI3074" s="2"/>
    </row>
    <row r="3075" spans="1:35" hidden="1" x14ac:dyDescent="0.25">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c r="AD3075" s="2"/>
      <c r="AE3075" s="2"/>
      <c r="AF3075" s="2"/>
      <c r="AG3075" s="2"/>
      <c r="AH3075" s="2"/>
      <c r="AI3075" s="2"/>
    </row>
    <row r="3076" spans="1:35" hidden="1" x14ac:dyDescent="0.25">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c r="AD3076" s="2"/>
      <c r="AE3076" s="2"/>
      <c r="AF3076" s="2"/>
      <c r="AG3076" s="2"/>
      <c r="AH3076" s="2"/>
      <c r="AI3076" s="2"/>
    </row>
    <row r="3077" spans="1:35" hidden="1" x14ac:dyDescent="0.25">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c r="AD3077" s="2"/>
      <c r="AE3077" s="2"/>
      <c r="AF3077" s="2"/>
      <c r="AG3077" s="2"/>
      <c r="AH3077" s="2"/>
      <c r="AI3077" s="2"/>
    </row>
    <row r="3078" spans="1:35" hidden="1" x14ac:dyDescent="0.25">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c r="AD3078" s="2"/>
      <c r="AE3078" s="2"/>
      <c r="AF3078" s="2"/>
      <c r="AG3078" s="2"/>
      <c r="AH3078" s="2"/>
      <c r="AI3078" s="2"/>
    </row>
    <row r="3079" spans="1:35" hidden="1" x14ac:dyDescent="0.25">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c r="AD3079" s="2"/>
      <c r="AE3079" s="2"/>
      <c r="AF3079" s="2"/>
      <c r="AG3079" s="2"/>
      <c r="AH3079" s="2"/>
      <c r="AI3079" s="2"/>
    </row>
    <row r="3080" spans="1:35" hidden="1" x14ac:dyDescent="0.25">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c r="AD3080" s="2"/>
      <c r="AE3080" s="2"/>
      <c r="AF3080" s="2"/>
      <c r="AG3080" s="2"/>
      <c r="AH3080" s="2"/>
      <c r="AI3080" s="2"/>
    </row>
    <row r="3081" spans="1:35" hidden="1" x14ac:dyDescent="0.25">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c r="AD3081" s="2"/>
      <c r="AE3081" s="2"/>
      <c r="AF3081" s="2"/>
      <c r="AG3081" s="2"/>
      <c r="AH3081" s="2"/>
      <c r="AI3081" s="2"/>
    </row>
    <row r="3082" spans="1:35" hidden="1" x14ac:dyDescent="0.25">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c r="AD3082" s="2"/>
      <c r="AE3082" s="2"/>
      <c r="AF3082" s="2"/>
      <c r="AG3082" s="2"/>
      <c r="AH3082" s="2"/>
      <c r="AI3082" s="2"/>
    </row>
    <row r="3083" spans="1:35" hidden="1" x14ac:dyDescent="0.25">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c r="AD3083" s="2"/>
      <c r="AE3083" s="2"/>
      <c r="AF3083" s="2"/>
      <c r="AG3083" s="2"/>
      <c r="AH3083" s="2"/>
      <c r="AI3083" s="2"/>
    </row>
    <row r="3084" spans="1:35" hidden="1" x14ac:dyDescent="0.25">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c r="AD3084" s="2"/>
      <c r="AE3084" s="2"/>
      <c r="AF3084" s="2"/>
      <c r="AG3084" s="2"/>
      <c r="AH3084" s="2"/>
      <c r="AI3084" s="2"/>
    </row>
    <row r="3085" spans="1:35" hidden="1" x14ac:dyDescent="0.25">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c r="AD3085" s="2"/>
      <c r="AE3085" s="2"/>
      <c r="AF3085" s="2"/>
      <c r="AG3085" s="2"/>
      <c r="AH3085" s="2"/>
      <c r="AI3085" s="2"/>
    </row>
    <row r="3086" spans="1:35" hidden="1" x14ac:dyDescent="0.25">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c r="AD3086" s="2"/>
      <c r="AE3086" s="2"/>
      <c r="AF3086" s="2"/>
      <c r="AG3086" s="2"/>
      <c r="AH3086" s="2"/>
      <c r="AI3086" s="2"/>
    </row>
    <row r="3087" spans="1:35" hidden="1" x14ac:dyDescent="0.25">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c r="AD3087" s="2"/>
      <c r="AE3087" s="2"/>
      <c r="AF3087" s="2"/>
      <c r="AG3087" s="2"/>
      <c r="AH3087" s="2"/>
      <c r="AI3087" s="2"/>
    </row>
    <row r="3088" spans="1:35" hidden="1" x14ac:dyDescent="0.25">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c r="AD3088" s="2"/>
      <c r="AE3088" s="2"/>
      <c r="AF3088" s="2"/>
      <c r="AG3088" s="2"/>
      <c r="AH3088" s="2"/>
      <c r="AI3088" s="2"/>
    </row>
    <row r="3089" spans="1:35" hidden="1" x14ac:dyDescent="0.25">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c r="AD3089" s="2"/>
      <c r="AE3089" s="2"/>
      <c r="AF3089" s="2"/>
      <c r="AG3089" s="2"/>
      <c r="AH3089" s="2"/>
      <c r="AI3089" s="2"/>
    </row>
    <row r="3090" spans="1:35" hidden="1" x14ac:dyDescent="0.25">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c r="AD3090" s="2"/>
      <c r="AE3090" s="2"/>
      <c r="AF3090" s="2"/>
      <c r="AG3090" s="2"/>
      <c r="AH3090" s="2"/>
      <c r="AI3090" s="2"/>
    </row>
    <row r="3091" spans="1:35" hidden="1" x14ac:dyDescent="0.25">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c r="AD3091" s="2"/>
      <c r="AE3091" s="2"/>
      <c r="AF3091" s="2"/>
      <c r="AG3091" s="2"/>
      <c r="AH3091" s="2"/>
      <c r="AI3091" s="2"/>
    </row>
    <row r="3092" spans="1:35" hidden="1" x14ac:dyDescent="0.25">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c r="AD3092" s="2"/>
      <c r="AE3092" s="2"/>
      <c r="AF3092" s="2"/>
      <c r="AG3092" s="2"/>
      <c r="AH3092" s="2"/>
      <c r="AI3092" s="2"/>
    </row>
    <row r="3093" spans="1:35" hidden="1" x14ac:dyDescent="0.25">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c r="AD3093" s="2"/>
      <c r="AE3093" s="2"/>
      <c r="AF3093" s="2"/>
      <c r="AG3093" s="2"/>
      <c r="AH3093" s="2"/>
      <c r="AI3093" s="2"/>
    </row>
    <row r="3094" spans="1:35" hidden="1" x14ac:dyDescent="0.25">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c r="AD3094" s="2"/>
      <c r="AE3094" s="2"/>
      <c r="AF3094" s="2"/>
      <c r="AG3094" s="2"/>
      <c r="AH3094" s="2"/>
      <c r="AI3094" s="2"/>
    </row>
    <row r="3095" spans="1:35" hidden="1" x14ac:dyDescent="0.25">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c r="AD3095" s="2"/>
      <c r="AE3095" s="2"/>
      <c r="AF3095" s="2"/>
      <c r="AG3095" s="2"/>
      <c r="AH3095" s="2"/>
      <c r="AI3095" s="2"/>
    </row>
    <row r="3096" spans="1:35" hidden="1" x14ac:dyDescent="0.25">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c r="AD3096" s="2"/>
      <c r="AE3096" s="2"/>
      <c r="AF3096" s="2"/>
      <c r="AG3096" s="2"/>
      <c r="AH3096" s="2"/>
      <c r="AI3096" s="2"/>
    </row>
    <row r="3097" spans="1:35" hidden="1" x14ac:dyDescent="0.25">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c r="AD3097" s="2"/>
      <c r="AE3097" s="2"/>
      <c r="AF3097" s="2"/>
      <c r="AG3097" s="2"/>
      <c r="AH3097" s="2"/>
      <c r="AI3097" s="2"/>
    </row>
    <row r="3098" spans="1:35" hidden="1" x14ac:dyDescent="0.25">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c r="AD3098" s="2"/>
      <c r="AE3098" s="2"/>
      <c r="AF3098" s="2"/>
      <c r="AG3098" s="2"/>
      <c r="AH3098" s="2"/>
      <c r="AI3098" s="2"/>
    </row>
    <row r="3099" spans="1:35" hidden="1" x14ac:dyDescent="0.25">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c r="AD3099" s="2"/>
      <c r="AE3099" s="2"/>
      <c r="AF3099" s="2"/>
      <c r="AG3099" s="2"/>
      <c r="AH3099" s="2"/>
      <c r="AI3099" s="2"/>
    </row>
    <row r="3100" spans="1:35" hidden="1" x14ac:dyDescent="0.25">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c r="AD3100" s="2"/>
      <c r="AE3100" s="2"/>
      <c r="AF3100" s="2"/>
      <c r="AG3100" s="2"/>
      <c r="AH3100" s="2"/>
      <c r="AI3100" s="2"/>
    </row>
    <row r="3101" spans="1:35" hidden="1" x14ac:dyDescent="0.25">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c r="AD3101" s="2"/>
      <c r="AE3101" s="2"/>
      <c r="AF3101" s="2"/>
      <c r="AG3101" s="2"/>
      <c r="AH3101" s="2"/>
      <c r="AI3101" s="2"/>
    </row>
    <row r="3102" spans="1:35" hidden="1" x14ac:dyDescent="0.25">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c r="AD3102" s="2"/>
      <c r="AE3102" s="2"/>
      <c r="AF3102" s="2"/>
      <c r="AG3102" s="2"/>
      <c r="AH3102" s="2"/>
      <c r="AI3102" s="2"/>
    </row>
    <row r="3103" spans="1:35" hidden="1" x14ac:dyDescent="0.25">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c r="AD3103" s="2"/>
      <c r="AE3103" s="2"/>
      <c r="AF3103" s="2"/>
      <c r="AG3103" s="2"/>
      <c r="AH3103" s="2"/>
      <c r="AI3103" s="2"/>
    </row>
    <row r="3104" spans="1:35" hidden="1" x14ac:dyDescent="0.25">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c r="AD3104" s="2"/>
      <c r="AE3104" s="2"/>
      <c r="AF3104" s="2"/>
      <c r="AG3104" s="2"/>
      <c r="AH3104" s="2"/>
      <c r="AI3104" s="2"/>
    </row>
    <row r="3105" spans="1:35" hidden="1" x14ac:dyDescent="0.25">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c r="AD3105" s="2"/>
      <c r="AE3105" s="2"/>
      <c r="AF3105" s="2"/>
      <c r="AG3105" s="2"/>
      <c r="AH3105" s="2"/>
      <c r="AI3105" s="2"/>
    </row>
    <row r="3106" spans="1:35" hidden="1" x14ac:dyDescent="0.25">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c r="AD3106" s="2"/>
      <c r="AE3106" s="2"/>
      <c r="AF3106" s="2"/>
      <c r="AG3106" s="2"/>
      <c r="AH3106" s="2"/>
      <c r="AI3106" s="2"/>
    </row>
    <row r="3107" spans="1:35" hidden="1" x14ac:dyDescent="0.25">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c r="AD3107" s="2"/>
      <c r="AE3107" s="2"/>
      <c r="AF3107" s="2"/>
      <c r="AG3107" s="2"/>
      <c r="AH3107" s="2"/>
      <c r="AI3107" s="2"/>
    </row>
    <row r="3108" spans="1:35" hidden="1" x14ac:dyDescent="0.25">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c r="AD3108" s="2"/>
      <c r="AE3108" s="2"/>
      <c r="AF3108" s="2"/>
      <c r="AG3108" s="2"/>
      <c r="AH3108" s="2"/>
      <c r="AI3108" s="2"/>
    </row>
    <row r="3109" spans="1:35" hidden="1" x14ac:dyDescent="0.25">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c r="AD3109" s="2"/>
      <c r="AE3109" s="2"/>
      <c r="AF3109" s="2"/>
      <c r="AG3109" s="2"/>
      <c r="AH3109" s="2"/>
      <c r="AI3109" s="2"/>
    </row>
    <row r="3110" spans="1:35" hidden="1" x14ac:dyDescent="0.25">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c r="AD3110" s="2"/>
      <c r="AE3110" s="2"/>
      <c r="AF3110" s="2"/>
      <c r="AG3110" s="2"/>
      <c r="AH3110" s="2"/>
      <c r="AI3110" s="2"/>
    </row>
    <row r="3111" spans="1:35" hidden="1" x14ac:dyDescent="0.25">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c r="AD3111" s="2"/>
      <c r="AE3111" s="2"/>
      <c r="AF3111" s="2"/>
      <c r="AG3111" s="2"/>
      <c r="AH3111" s="2"/>
      <c r="AI3111" s="2"/>
    </row>
    <row r="3112" spans="1:35" hidden="1" x14ac:dyDescent="0.25">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c r="AD3112" s="2"/>
      <c r="AE3112" s="2"/>
      <c r="AF3112" s="2"/>
      <c r="AG3112" s="2"/>
      <c r="AH3112" s="2"/>
      <c r="AI3112" s="2"/>
    </row>
    <row r="3113" spans="1:35" hidden="1" x14ac:dyDescent="0.25">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c r="AD3113" s="2"/>
      <c r="AE3113" s="2"/>
      <c r="AF3113" s="2"/>
      <c r="AG3113" s="2"/>
      <c r="AH3113" s="2"/>
      <c r="AI3113" s="2"/>
    </row>
    <row r="3114" spans="1:35" hidden="1" x14ac:dyDescent="0.25">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c r="AD3114" s="2"/>
      <c r="AE3114" s="2"/>
      <c r="AF3114" s="2"/>
      <c r="AG3114" s="2"/>
      <c r="AH3114" s="2"/>
      <c r="AI3114" s="2"/>
    </row>
    <row r="3115" spans="1:35" hidden="1" x14ac:dyDescent="0.25">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c r="AD3115" s="2"/>
      <c r="AE3115" s="2"/>
      <c r="AF3115" s="2"/>
      <c r="AG3115" s="2"/>
      <c r="AH3115" s="2"/>
      <c r="AI3115" s="2"/>
    </row>
    <row r="3116" spans="1:35" hidden="1" x14ac:dyDescent="0.25">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c r="AD3116" s="2"/>
      <c r="AE3116" s="2"/>
      <c r="AF3116" s="2"/>
      <c r="AG3116" s="2"/>
      <c r="AH3116" s="2"/>
      <c r="AI3116" s="2"/>
    </row>
    <row r="3117" spans="1:35" hidden="1" x14ac:dyDescent="0.25">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c r="AD3117" s="2"/>
      <c r="AE3117" s="2"/>
      <c r="AF3117" s="2"/>
      <c r="AG3117" s="2"/>
      <c r="AH3117" s="2"/>
      <c r="AI3117" s="2"/>
    </row>
    <row r="3118" spans="1:35" hidden="1" x14ac:dyDescent="0.25">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c r="AD3118" s="2"/>
      <c r="AE3118" s="2"/>
      <c r="AF3118" s="2"/>
      <c r="AG3118" s="2"/>
      <c r="AH3118" s="2"/>
      <c r="AI3118" s="2"/>
    </row>
    <row r="3119" spans="1:35" hidden="1" x14ac:dyDescent="0.25">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c r="AD3119" s="2"/>
      <c r="AE3119" s="2"/>
      <c r="AF3119" s="2"/>
      <c r="AG3119" s="2"/>
      <c r="AH3119" s="2"/>
      <c r="AI3119" s="2"/>
    </row>
    <row r="3120" spans="1:35" hidden="1" x14ac:dyDescent="0.25">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c r="AD3120" s="2"/>
      <c r="AE3120" s="2"/>
      <c r="AF3120" s="2"/>
      <c r="AG3120" s="2"/>
      <c r="AH3120" s="2"/>
      <c r="AI3120" s="2"/>
    </row>
    <row r="3121" spans="1:35" hidden="1" x14ac:dyDescent="0.25">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c r="AD3121" s="2"/>
      <c r="AE3121" s="2"/>
      <c r="AF3121" s="2"/>
      <c r="AG3121" s="2"/>
      <c r="AH3121" s="2"/>
      <c r="AI3121" s="2"/>
    </row>
    <row r="3122" spans="1:35" hidden="1" x14ac:dyDescent="0.25">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c r="AD3122" s="2"/>
      <c r="AE3122" s="2"/>
      <c r="AF3122" s="2"/>
      <c r="AG3122" s="2"/>
      <c r="AH3122" s="2"/>
      <c r="AI3122" s="2"/>
    </row>
    <row r="3123" spans="1:35" hidden="1" x14ac:dyDescent="0.25">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c r="AD3123" s="2"/>
      <c r="AE3123" s="2"/>
      <c r="AF3123" s="2"/>
      <c r="AG3123" s="2"/>
      <c r="AH3123" s="2"/>
      <c r="AI3123" s="2"/>
    </row>
    <row r="3124" spans="1:35" hidden="1" x14ac:dyDescent="0.25">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c r="AD3124" s="2"/>
      <c r="AE3124" s="2"/>
      <c r="AF3124" s="2"/>
      <c r="AG3124" s="2"/>
      <c r="AH3124" s="2"/>
      <c r="AI3124" s="2"/>
    </row>
    <row r="3125" spans="1:35" hidden="1" x14ac:dyDescent="0.25">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c r="AD3125" s="2"/>
      <c r="AE3125" s="2"/>
      <c r="AF3125" s="2"/>
      <c r="AG3125" s="2"/>
      <c r="AH3125" s="2"/>
      <c r="AI3125" s="2"/>
    </row>
    <row r="3126" spans="1:35" hidden="1" x14ac:dyDescent="0.25">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c r="AD3126" s="2"/>
      <c r="AE3126" s="2"/>
      <c r="AF3126" s="2"/>
      <c r="AG3126" s="2"/>
      <c r="AH3126" s="2"/>
      <c r="AI3126" s="2"/>
    </row>
    <row r="3127" spans="1:35" hidden="1" x14ac:dyDescent="0.25">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c r="AD3127" s="2"/>
      <c r="AE3127" s="2"/>
      <c r="AF3127" s="2"/>
      <c r="AG3127" s="2"/>
      <c r="AH3127" s="2"/>
      <c r="AI3127" s="2"/>
    </row>
    <row r="3128" spans="1:35" hidden="1" x14ac:dyDescent="0.25">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c r="AD3128" s="2"/>
      <c r="AE3128" s="2"/>
      <c r="AF3128" s="2"/>
      <c r="AG3128" s="2"/>
      <c r="AH3128" s="2"/>
      <c r="AI3128" s="2"/>
    </row>
    <row r="3129" spans="1:35" hidden="1" x14ac:dyDescent="0.25">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c r="AD3129" s="2"/>
      <c r="AE3129" s="2"/>
      <c r="AF3129" s="2"/>
      <c r="AG3129" s="2"/>
      <c r="AH3129" s="2"/>
      <c r="AI3129" s="2"/>
    </row>
    <row r="3130" spans="1:35" hidden="1" x14ac:dyDescent="0.25">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c r="AD3130" s="2"/>
      <c r="AE3130" s="2"/>
      <c r="AF3130" s="2"/>
      <c r="AG3130" s="2"/>
      <c r="AH3130" s="2"/>
      <c r="AI3130" s="2"/>
    </row>
    <row r="3131" spans="1:35" hidden="1" x14ac:dyDescent="0.25">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c r="AD3131" s="2"/>
      <c r="AE3131" s="2"/>
      <c r="AF3131" s="2"/>
      <c r="AG3131" s="2"/>
      <c r="AH3131" s="2"/>
      <c r="AI3131" s="2"/>
    </row>
    <row r="3132" spans="1:35" hidden="1" x14ac:dyDescent="0.25">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c r="AD3132" s="2"/>
      <c r="AE3132" s="2"/>
      <c r="AF3132" s="2"/>
      <c r="AG3132" s="2"/>
      <c r="AH3132" s="2"/>
      <c r="AI3132" s="2"/>
    </row>
    <row r="3133" spans="1:35" hidden="1" x14ac:dyDescent="0.25">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c r="AD3133" s="2"/>
      <c r="AE3133" s="2"/>
      <c r="AF3133" s="2"/>
      <c r="AG3133" s="2"/>
      <c r="AH3133" s="2"/>
      <c r="AI3133" s="2"/>
    </row>
    <row r="3134" spans="1:35" hidden="1" x14ac:dyDescent="0.25">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c r="AD3134" s="2"/>
      <c r="AE3134" s="2"/>
      <c r="AF3134" s="2"/>
      <c r="AG3134" s="2"/>
      <c r="AH3134" s="2"/>
      <c r="AI3134" s="2"/>
    </row>
    <row r="3135" spans="1:35" hidden="1" x14ac:dyDescent="0.25">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c r="AD3135" s="2"/>
      <c r="AE3135" s="2"/>
      <c r="AF3135" s="2"/>
      <c r="AG3135" s="2"/>
      <c r="AH3135" s="2"/>
      <c r="AI3135" s="2"/>
    </row>
    <row r="3136" spans="1:35" hidden="1" x14ac:dyDescent="0.25">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c r="AD3136" s="2"/>
      <c r="AE3136" s="2"/>
      <c r="AF3136" s="2"/>
      <c r="AG3136" s="2"/>
      <c r="AH3136" s="2"/>
      <c r="AI3136" s="2"/>
    </row>
    <row r="3137" spans="1:35" hidden="1" x14ac:dyDescent="0.25">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c r="AD3137" s="2"/>
      <c r="AE3137" s="2"/>
      <c r="AF3137" s="2"/>
      <c r="AG3137" s="2"/>
      <c r="AH3137" s="2"/>
      <c r="AI3137" s="2"/>
    </row>
    <row r="3138" spans="1:35" hidden="1" x14ac:dyDescent="0.25">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c r="AD3138" s="2"/>
      <c r="AE3138" s="2"/>
      <c r="AF3138" s="2"/>
      <c r="AG3138" s="2"/>
      <c r="AH3138" s="2"/>
      <c r="AI3138" s="2"/>
    </row>
    <row r="3139" spans="1:35" hidden="1" x14ac:dyDescent="0.25">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c r="AD3139" s="2"/>
      <c r="AE3139" s="2"/>
      <c r="AF3139" s="2"/>
      <c r="AG3139" s="2"/>
      <c r="AH3139" s="2"/>
      <c r="AI3139" s="2"/>
    </row>
    <row r="3140" spans="1:35" hidden="1" x14ac:dyDescent="0.25">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c r="AD3140" s="2"/>
      <c r="AE3140" s="2"/>
      <c r="AF3140" s="2"/>
      <c r="AG3140" s="2"/>
      <c r="AH3140" s="2"/>
      <c r="AI3140" s="2"/>
    </row>
    <row r="3141" spans="1:35" hidden="1" x14ac:dyDescent="0.25">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c r="AD3141" s="2"/>
      <c r="AE3141" s="2"/>
      <c r="AF3141" s="2"/>
      <c r="AG3141" s="2"/>
      <c r="AH3141" s="2"/>
      <c r="AI3141" s="2"/>
    </row>
    <row r="3142" spans="1:35" hidden="1" x14ac:dyDescent="0.25">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c r="AD3142" s="2"/>
      <c r="AE3142" s="2"/>
      <c r="AF3142" s="2"/>
      <c r="AG3142" s="2"/>
      <c r="AH3142" s="2"/>
      <c r="AI3142" s="2"/>
    </row>
    <row r="3143" spans="1:35" hidden="1" x14ac:dyDescent="0.25">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c r="AD3143" s="2"/>
      <c r="AE3143" s="2"/>
      <c r="AF3143" s="2"/>
      <c r="AG3143" s="2"/>
      <c r="AH3143" s="2"/>
      <c r="AI3143" s="2"/>
    </row>
    <row r="3144" spans="1:35" hidden="1" x14ac:dyDescent="0.25">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c r="AD3144" s="2"/>
      <c r="AE3144" s="2"/>
      <c r="AF3144" s="2"/>
      <c r="AG3144" s="2"/>
      <c r="AH3144" s="2"/>
      <c r="AI3144" s="2"/>
    </row>
    <row r="3145" spans="1:35" hidden="1" x14ac:dyDescent="0.25">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c r="AD3145" s="2"/>
      <c r="AE3145" s="2"/>
      <c r="AF3145" s="2"/>
      <c r="AG3145" s="2"/>
      <c r="AH3145" s="2"/>
      <c r="AI3145" s="2"/>
    </row>
    <row r="3146" spans="1:35" hidden="1" x14ac:dyDescent="0.25">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c r="AD3146" s="2"/>
      <c r="AE3146" s="2"/>
      <c r="AF3146" s="2"/>
      <c r="AG3146" s="2"/>
      <c r="AH3146" s="2"/>
      <c r="AI3146" s="2"/>
    </row>
    <row r="3147" spans="1:35" hidden="1" x14ac:dyDescent="0.25">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c r="AD3147" s="2"/>
      <c r="AE3147" s="2"/>
      <c r="AF3147" s="2"/>
      <c r="AG3147" s="2"/>
      <c r="AH3147" s="2"/>
      <c r="AI3147" s="2"/>
    </row>
    <row r="3148" spans="1:35" hidden="1" x14ac:dyDescent="0.25">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c r="AD3148" s="2"/>
      <c r="AE3148" s="2"/>
      <c r="AF3148" s="2"/>
      <c r="AG3148" s="2"/>
      <c r="AH3148" s="2"/>
      <c r="AI3148" s="2"/>
    </row>
    <row r="3149" spans="1:35" hidden="1" x14ac:dyDescent="0.25">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c r="AD3149" s="2"/>
      <c r="AE3149" s="2"/>
      <c r="AF3149" s="2"/>
      <c r="AG3149" s="2"/>
      <c r="AH3149" s="2"/>
      <c r="AI3149" s="2"/>
    </row>
    <row r="3150" spans="1:35" hidden="1" x14ac:dyDescent="0.25">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c r="AD3150" s="2"/>
      <c r="AE3150" s="2"/>
      <c r="AF3150" s="2"/>
      <c r="AG3150" s="2"/>
      <c r="AH3150" s="2"/>
      <c r="AI3150" s="2"/>
    </row>
    <row r="3151" spans="1:35" hidden="1" x14ac:dyDescent="0.25">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c r="AD3151" s="2"/>
      <c r="AE3151" s="2"/>
      <c r="AF3151" s="2"/>
      <c r="AG3151" s="2"/>
      <c r="AH3151" s="2"/>
      <c r="AI3151" s="2"/>
    </row>
    <row r="3152" spans="1:35" hidden="1" x14ac:dyDescent="0.25">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c r="AD3152" s="2"/>
      <c r="AE3152" s="2"/>
      <c r="AF3152" s="2"/>
      <c r="AG3152" s="2"/>
      <c r="AH3152" s="2"/>
      <c r="AI3152" s="2"/>
    </row>
    <row r="3153" spans="1:35" hidden="1" x14ac:dyDescent="0.25">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c r="AD3153" s="2"/>
      <c r="AE3153" s="2"/>
      <c r="AF3153" s="2"/>
      <c r="AG3153" s="2"/>
      <c r="AH3153" s="2"/>
      <c r="AI3153" s="2"/>
    </row>
    <row r="3154" spans="1:35" hidden="1" x14ac:dyDescent="0.25">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c r="AD3154" s="2"/>
      <c r="AE3154" s="2"/>
      <c r="AF3154" s="2"/>
      <c r="AG3154" s="2"/>
      <c r="AH3154" s="2"/>
      <c r="AI3154" s="2"/>
    </row>
    <row r="3155" spans="1:35" hidden="1" x14ac:dyDescent="0.25">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c r="AD3155" s="2"/>
      <c r="AE3155" s="2"/>
      <c r="AF3155" s="2"/>
      <c r="AG3155" s="2"/>
      <c r="AH3155" s="2"/>
      <c r="AI3155" s="2"/>
    </row>
    <row r="3156" spans="1:35" hidden="1" x14ac:dyDescent="0.25">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c r="AD3156" s="2"/>
      <c r="AE3156" s="2"/>
      <c r="AF3156" s="2"/>
      <c r="AG3156" s="2"/>
      <c r="AH3156" s="2"/>
      <c r="AI3156" s="2"/>
    </row>
    <row r="3157" spans="1:35" hidden="1" x14ac:dyDescent="0.25">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c r="AD3157" s="2"/>
      <c r="AE3157" s="2"/>
      <c r="AF3157" s="2"/>
      <c r="AG3157" s="2"/>
      <c r="AH3157" s="2"/>
      <c r="AI3157" s="2"/>
    </row>
    <row r="3158" spans="1:35" hidden="1" x14ac:dyDescent="0.25">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c r="AD3158" s="2"/>
      <c r="AE3158" s="2"/>
      <c r="AF3158" s="2"/>
      <c r="AG3158" s="2"/>
      <c r="AH3158" s="2"/>
      <c r="AI3158" s="2"/>
    </row>
    <row r="3159" spans="1:35" hidden="1" x14ac:dyDescent="0.25">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c r="AD3159" s="2"/>
      <c r="AE3159" s="2"/>
      <c r="AF3159" s="2"/>
      <c r="AG3159" s="2"/>
      <c r="AH3159" s="2"/>
      <c r="AI3159" s="2"/>
    </row>
    <row r="3160" spans="1:35" hidden="1" x14ac:dyDescent="0.25">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c r="AD3160" s="2"/>
      <c r="AE3160" s="2"/>
      <c r="AF3160" s="2"/>
      <c r="AG3160" s="2"/>
      <c r="AH3160" s="2"/>
      <c r="AI3160" s="2"/>
    </row>
    <row r="3161" spans="1:35" hidden="1" x14ac:dyDescent="0.25">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c r="AD3161" s="2"/>
      <c r="AE3161" s="2"/>
      <c r="AF3161" s="2"/>
      <c r="AG3161" s="2"/>
      <c r="AH3161" s="2"/>
      <c r="AI3161" s="2"/>
    </row>
    <row r="3162" spans="1:35" hidden="1" x14ac:dyDescent="0.25">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c r="AD3162" s="2"/>
      <c r="AE3162" s="2"/>
      <c r="AF3162" s="2"/>
      <c r="AG3162" s="2"/>
      <c r="AH3162" s="2"/>
      <c r="AI3162" s="2"/>
    </row>
    <row r="3163" spans="1:35" hidden="1" x14ac:dyDescent="0.25">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c r="AD3163" s="2"/>
      <c r="AE3163" s="2"/>
      <c r="AF3163" s="2"/>
      <c r="AG3163" s="2"/>
      <c r="AH3163" s="2"/>
      <c r="AI3163" s="2"/>
    </row>
    <row r="3164" spans="1:35" hidden="1" x14ac:dyDescent="0.25">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c r="AD3164" s="2"/>
      <c r="AE3164" s="2"/>
      <c r="AF3164" s="2"/>
      <c r="AG3164" s="2"/>
      <c r="AH3164" s="2"/>
      <c r="AI3164" s="2"/>
    </row>
    <row r="3165" spans="1:35" hidden="1" x14ac:dyDescent="0.25">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c r="AD3165" s="2"/>
      <c r="AE3165" s="2"/>
      <c r="AF3165" s="2"/>
      <c r="AG3165" s="2"/>
      <c r="AH3165" s="2"/>
      <c r="AI3165" s="2"/>
    </row>
    <row r="3166" spans="1:35" hidden="1" x14ac:dyDescent="0.25">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c r="AD3166" s="2"/>
      <c r="AE3166" s="2"/>
      <c r="AF3166" s="2"/>
      <c r="AG3166" s="2"/>
      <c r="AH3166" s="2"/>
      <c r="AI3166" s="2"/>
    </row>
    <row r="3167" spans="1:35" hidden="1" x14ac:dyDescent="0.25">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c r="AD3167" s="2"/>
      <c r="AE3167" s="2"/>
      <c r="AF3167" s="2"/>
      <c r="AG3167" s="2"/>
      <c r="AH3167" s="2"/>
      <c r="AI3167" s="2"/>
    </row>
    <row r="3168" spans="1:35" hidden="1" x14ac:dyDescent="0.25">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c r="AD3168" s="2"/>
      <c r="AE3168" s="2"/>
      <c r="AF3168" s="2"/>
      <c r="AG3168" s="2"/>
      <c r="AH3168" s="2"/>
      <c r="AI3168" s="2"/>
    </row>
    <row r="3169" spans="1:35" hidden="1" x14ac:dyDescent="0.25">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c r="AD3169" s="2"/>
      <c r="AE3169" s="2"/>
      <c r="AF3169" s="2"/>
      <c r="AG3169" s="2"/>
      <c r="AH3169" s="2"/>
      <c r="AI3169" s="2"/>
    </row>
    <row r="3170" spans="1:35" hidden="1" x14ac:dyDescent="0.25">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c r="AD3170" s="2"/>
      <c r="AE3170" s="2"/>
      <c r="AF3170" s="2"/>
      <c r="AG3170" s="2"/>
      <c r="AH3170" s="2"/>
      <c r="AI3170" s="2"/>
    </row>
    <row r="3171" spans="1:35" hidden="1" x14ac:dyDescent="0.25">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c r="AD3171" s="2"/>
      <c r="AE3171" s="2"/>
      <c r="AF3171" s="2"/>
      <c r="AG3171" s="2"/>
      <c r="AH3171" s="2"/>
      <c r="AI3171" s="2"/>
    </row>
    <row r="3172" spans="1:35" hidden="1" x14ac:dyDescent="0.25">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c r="AD3172" s="2"/>
      <c r="AE3172" s="2"/>
      <c r="AF3172" s="2"/>
      <c r="AG3172" s="2"/>
      <c r="AH3172" s="2"/>
      <c r="AI3172" s="2"/>
    </row>
    <row r="3173" spans="1:35" hidden="1" x14ac:dyDescent="0.25">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c r="AD3173" s="2"/>
      <c r="AE3173" s="2"/>
      <c r="AF3173" s="2"/>
      <c r="AG3173" s="2"/>
      <c r="AH3173" s="2"/>
      <c r="AI3173" s="2"/>
    </row>
    <row r="3174" spans="1:35" hidden="1" x14ac:dyDescent="0.25">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c r="AD3174" s="2"/>
      <c r="AE3174" s="2"/>
      <c r="AF3174" s="2"/>
      <c r="AG3174" s="2"/>
      <c r="AH3174" s="2"/>
      <c r="AI3174" s="2"/>
    </row>
    <row r="3175" spans="1:35" hidden="1" x14ac:dyDescent="0.25">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c r="AD3175" s="2"/>
      <c r="AE3175" s="2"/>
      <c r="AF3175" s="2"/>
      <c r="AG3175" s="2"/>
      <c r="AH3175" s="2"/>
      <c r="AI3175" s="2"/>
    </row>
    <row r="3176" spans="1:35" hidden="1" x14ac:dyDescent="0.25">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c r="AD3176" s="2"/>
      <c r="AE3176" s="2"/>
      <c r="AF3176" s="2"/>
      <c r="AG3176" s="2"/>
      <c r="AH3176" s="2"/>
      <c r="AI3176" s="2"/>
    </row>
    <row r="3177" spans="1:35" hidden="1" x14ac:dyDescent="0.25">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c r="AD3177" s="2"/>
      <c r="AE3177" s="2"/>
      <c r="AF3177" s="2"/>
      <c r="AG3177" s="2"/>
      <c r="AH3177" s="2"/>
      <c r="AI3177" s="2"/>
    </row>
    <row r="3178" spans="1:35" hidden="1" x14ac:dyDescent="0.25">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c r="AD3178" s="2"/>
      <c r="AE3178" s="2"/>
      <c r="AF3178" s="2"/>
      <c r="AG3178" s="2"/>
      <c r="AH3178" s="2"/>
      <c r="AI3178" s="2"/>
    </row>
    <row r="3179" spans="1:35" hidden="1" x14ac:dyDescent="0.25">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c r="AD3179" s="2"/>
      <c r="AE3179" s="2"/>
      <c r="AF3179" s="2"/>
      <c r="AG3179" s="2"/>
      <c r="AH3179" s="2"/>
      <c r="AI3179" s="2"/>
    </row>
    <row r="3180" spans="1:35" hidden="1" x14ac:dyDescent="0.25">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c r="AD3180" s="2"/>
      <c r="AE3180" s="2"/>
      <c r="AF3180" s="2"/>
      <c r="AG3180" s="2"/>
      <c r="AH3180" s="2"/>
      <c r="AI3180" s="2"/>
    </row>
    <row r="3181" spans="1:35" hidden="1" x14ac:dyDescent="0.25">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c r="AD3181" s="2"/>
      <c r="AE3181" s="2"/>
      <c r="AF3181" s="2"/>
      <c r="AG3181" s="2"/>
      <c r="AH3181" s="2"/>
      <c r="AI3181" s="2"/>
    </row>
    <row r="3182" spans="1:35" hidden="1" x14ac:dyDescent="0.25">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c r="AD3182" s="2"/>
      <c r="AE3182" s="2"/>
      <c r="AF3182" s="2"/>
      <c r="AG3182" s="2"/>
      <c r="AH3182" s="2"/>
      <c r="AI3182" s="2"/>
    </row>
    <row r="3183" spans="1:35" hidden="1" x14ac:dyDescent="0.25">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c r="AD3183" s="2"/>
      <c r="AE3183" s="2"/>
      <c r="AF3183" s="2"/>
      <c r="AG3183" s="2"/>
      <c r="AH3183" s="2"/>
      <c r="AI3183" s="2"/>
    </row>
    <row r="3184" spans="1:35" hidden="1" x14ac:dyDescent="0.25">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c r="AD3184" s="2"/>
      <c r="AE3184" s="2"/>
      <c r="AF3184" s="2"/>
      <c r="AG3184" s="2"/>
      <c r="AH3184" s="2"/>
      <c r="AI3184" s="2"/>
    </row>
    <row r="3185" spans="1:35" hidden="1" x14ac:dyDescent="0.25">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c r="AD3185" s="2"/>
      <c r="AE3185" s="2"/>
      <c r="AF3185" s="2"/>
      <c r="AG3185" s="2"/>
      <c r="AH3185" s="2"/>
      <c r="AI3185" s="2"/>
    </row>
    <row r="3186" spans="1:35" hidden="1" x14ac:dyDescent="0.25">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c r="AD3186" s="2"/>
      <c r="AE3186" s="2"/>
      <c r="AF3186" s="2"/>
      <c r="AG3186" s="2"/>
      <c r="AH3186" s="2"/>
      <c r="AI3186" s="2"/>
    </row>
    <row r="3187" spans="1:35" hidden="1" x14ac:dyDescent="0.25">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c r="AD3187" s="2"/>
      <c r="AE3187" s="2"/>
      <c r="AF3187" s="2"/>
      <c r="AG3187" s="2"/>
      <c r="AH3187" s="2"/>
      <c r="AI3187" s="2"/>
    </row>
    <row r="3188" spans="1:35" hidden="1" x14ac:dyDescent="0.25">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c r="AD3188" s="2"/>
      <c r="AE3188" s="2"/>
      <c r="AF3188" s="2"/>
      <c r="AG3188" s="2"/>
      <c r="AH3188" s="2"/>
      <c r="AI3188" s="2"/>
    </row>
    <row r="3189" spans="1:35" hidden="1" x14ac:dyDescent="0.25">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c r="AD3189" s="2"/>
      <c r="AE3189" s="2"/>
      <c r="AF3189" s="2"/>
      <c r="AG3189" s="2"/>
      <c r="AH3189" s="2"/>
      <c r="AI3189" s="2"/>
    </row>
    <row r="3190" spans="1:35" hidden="1" x14ac:dyDescent="0.25">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c r="AD3190" s="2"/>
      <c r="AE3190" s="2"/>
      <c r="AF3190" s="2"/>
      <c r="AG3190" s="2"/>
      <c r="AH3190" s="2"/>
      <c r="AI3190" s="2"/>
    </row>
    <row r="3191" spans="1:35" hidden="1" x14ac:dyDescent="0.25">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c r="AD3191" s="2"/>
      <c r="AE3191" s="2"/>
      <c r="AF3191" s="2"/>
      <c r="AG3191" s="2"/>
      <c r="AH3191" s="2"/>
      <c r="AI3191" s="2"/>
    </row>
    <row r="3192" spans="1:35" hidden="1" x14ac:dyDescent="0.25">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c r="AD3192" s="2"/>
      <c r="AE3192" s="2"/>
      <c r="AF3192" s="2"/>
      <c r="AG3192" s="2"/>
      <c r="AH3192" s="2"/>
      <c r="AI3192" s="2"/>
    </row>
    <row r="3193" spans="1:35" hidden="1" x14ac:dyDescent="0.25">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c r="AD3193" s="2"/>
      <c r="AE3193" s="2"/>
      <c r="AF3193" s="2"/>
      <c r="AG3193" s="2"/>
      <c r="AH3193" s="2"/>
      <c r="AI3193" s="2"/>
    </row>
    <row r="3194" spans="1:35" hidden="1" x14ac:dyDescent="0.25">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c r="AD3194" s="2"/>
      <c r="AE3194" s="2"/>
      <c r="AF3194" s="2"/>
      <c r="AG3194" s="2"/>
      <c r="AH3194" s="2"/>
      <c r="AI3194" s="2"/>
    </row>
    <row r="3195" spans="1:35" hidden="1" x14ac:dyDescent="0.25">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c r="AD3195" s="2"/>
      <c r="AE3195" s="2"/>
      <c r="AF3195" s="2"/>
      <c r="AG3195" s="2"/>
      <c r="AH3195" s="2"/>
      <c r="AI3195" s="2"/>
    </row>
    <row r="3196" spans="1:35" hidden="1" x14ac:dyDescent="0.25">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c r="AD3196" s="2"/>
      <c r="AE3196" s="2"/>
      <c r="AF3196" s="2"/>
      <c r="AG3196" s="2"/>
      <c r="AH3196" s="2"/>
      <c r="AI3196" s="2"/>
    </row>
    <row r="3197" spans="1:35" hidden="1" x14ac:dyDescent="0.25">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c r="AD3197" s="2"/>
      <c r="AE3197" s="2"/>
      <c r="AF3197" s="2"/>
      <c r="AG3197" s="2"/>
      <c r="AH3197" s="2"/>
      <c r="AI3197" s="2"/>
    </row>
    <row r="3198" spans="1:35" hidden="1" x14ac:dyDescent="0.25">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c r="AD3198" s="2"/>
      <c r="AE3198" s="2"/>
      <c r="AF3198" s="2"/>
      <c r="AG3198" s="2"/>
      <c r="AH3198" s="2"/>
      <c r="AI3198" s="2"/>
    </row>
    <row r="3199" spans="1:35" hidden="1" x14ac:dyDescent="0.25">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c r="AD3199" s="2"/>
      <c r="AE3199" s="2"/>
      <c r="AF3199" s="2"/>
      <c r="AG3199" s="2"/>
      <c r="AH3199" s="2"/>
      <c r="AI3199" s="2"/>
    </row>
    <row r="3200" spans="1:35" hidden="1" x14ac:dyDescent="0.25">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c r="AD3200" s="2"/>
      <c r="AE3200" s="2"/>
      <c r="AF3200" s="2"/>
      <c r="AG3200" s="2"/>
      <c r="AH3200" s="2"/>
      <c r="AI3200" s="2"/>
    </row>
    <row r="3201" spans="1:35" hidden="1" x14ac:dyDescent="0.25">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c r="AD3201" s="2"/>
      <c r="AE3201" s="2"/>
      <c r="AF3201" s="2"/>
      <c r="AG3201" s="2"/>
      <c r="AH3201" s="2"/>
      <c r="AI3201" s="2"/>
    </row>
    <row r="3202" spans="1:35" hidden="1" x14ac:dyDescent="0.25">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c r="AD3202" s="2"/>
      <c r="AE3202" s="2"/>
      <c r="AF3202" s="2"/>
      <c r="AG3202" s="2"/>
      <c r="AH3202" s="2"/>
      <c r="AI3202" s="2"/>
    </row>
    <row r="3203" spans="1:35" hidden="1" x14ac:dyDescent="0.25">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c r="AD3203" s="2"/>
      <c r="AE3203" s="2"/>
      <c r="AF3203" s="2"/>
      <c r="AG3203" s="2"/>
      <c r="AH3203" s="2"/>
      <c r="AI3203" s="2"/>
    </row>
    <row r="3204" spans="1:35" hidden="1" x14ac:dyDescent="0.25">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c r="AD3204" s="2"/>
      <c r="AE3204" s="2"/>
      <c r="AF3204" s="2"/>
      <c r="AG3204" s="2"/>
      <c r="AH3204" s="2"/>
      <c r="AI3204" s="2"/>
    </row>
    <row r="3205" spans="1:35" hidden="1" x14ac:dyDescent="0.25">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c r="AD3205" s="2"/>
      <c r="AE3205" s="2"/>
      <c r="AF3205" s="2"/>
      <c r="AG3205" s="2"/>
      <c r="AH3205" s="2"/>
      <c r="AI3205" s="2"/>
    </row>
    <row r="3206" spans="1:35" hidden="1" x14ac:dyDescent="0.25">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c r="AD3206" s="2"/>
      <c r="AE3206" s="2"/>
      <c r="AF3206" s="2"/>
      <c r="AG3206" s="2"/>
      <c r="AH3206" s="2"/>
      <c r="AI3206" s="2"/>
    </row>
    <row r="3207" spans="1:35" hidden="1" x14ac:dyDescent="0.25">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c r="AD3207" s="2"/>
      <c r="AE3207" s="2"/>
      <c r="AF3207" s="2"/>
      <c r="AG3207" s="2"/>
      <c r="AH3207" s="2"/>
      <c r="AI3207" s="2"/>
    </row>
    <row r="3208" spans="1:35" hidden="1" x14ac:dyDescent="0.25">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c r="AD3208" s="2"/>
      <c r="AE3208" s="2"/>
      <c r="AF3208" s="2"/>
      <c r="AG3208" s="2"/>
      <c r="AH3208" s="2"/>
      <c r="AI3208" s="2"/>
    </row>
    <row r="3209" spans="1:35" hidden="1" x14ac:dyDescent="0.25">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c r="AD3209" s="2"/>
      <c r="AE3209" s="2"/>
      <c r="AF3209" s="2"/>
      <c r="AG3209" s="2"/>
      <c r="AH3209" s="2"/>
      <c r="AI3209" s="2"/>
    </row>
    <row r="3210" spans="1:35" hidden="1" x14ac:dyDescent="0.25">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c r="AD3210" s="2"/>
      <c r="AE3210" s="2"/>
      <c r="AF3210" s="2"/>
      <c r="AG3210" s="2"/>
      <c r="AH3210" s="2"/>
      <c r="AI3210" s="2"/>
    </row>
    <row r="3211" spans="1:35" hidden="1" x14ac:dyDescent="0.25">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c r="AD3211" s="2"/>
      <c r="AE3211" s="2"/>
      <c r="AF3211" s="2"/>
      <c r="AG3211" s="2"/>
      <c r="AH3211" s="2"/>
      <c r="AI3211" s="2"/>
    </row>
    <row r="3212" spans="1:35" hidden="1" x14ac:dyDescent="0.25">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c r="AD3212" s="2"/>
      <c r="AE3212" s="2"/>
      <c r="AF3212" s="2"/>
      <c r="AG3212" s="2"/>
      <c r="AH3212" s="2"/>
      <c r="AI3212" s="2"/>
    </row>
    <row r="3213" spans="1:35" hidden="1" x14ac:dyDescent="0.25">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c r="AD3213" s="2"/>
      <c r="AE3213" s="2"/>
      <c r="AF3213" s="2"/>
      <c r="AG3213" s="2"/>
      <c r="AH3213" s="2"/>
      <c r="AI3213" s="2"/>
    </row>
    <row r="3214" spans="1:35" hidden="1" x14ac:dyDescent="0.25">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c r="AD3214" s="2"/>
      <c r="AE3214" s="2"/>
      <c r="AF3214" s="2"/>
      <c r="AG3214" s="2"/>
      <c r="AH3214" s="2"/>
      <c r="AI3214" s="2"/>
    </row>
    <row r="3215" spans="1:35" hidden="1" x14ac:dyDescent="0.25">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c r="AD3215" s="2"/>
      <c r="AE3215" s="2"/>
      <c r="AF3215" s="2"/>
      <c r="AG3215" s="2"/>
      <c r="AH3215" s="2"/>
      <c r="AI3215" s="2"/>
    </row>
    <row r="3216" spans="1:35" hidden="1" x14ac:dyDescent="0.25">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c r="AD3216" s="2"/>
      <c r="AE3216" s="2"/>
      <c r="AF3216" s="2"/>
      <c r="AG3216" s="2"/>
      <c r="AH3216" s="2"/>
      <c r="AI3216" s="2"/>
    </row>
    <row r="3217" spans="1:35" hidden="1" x14ac:dyDescent="0.25">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c r="AD3217" s="2"/>
      <c r="AE3217" s="2"/>
      <c r="AF3217" s="2"/>
      <c r="AG3217" s="2"/>
      <c r="AH3217" s="2"/>
      <c r="AI3217" s="2"/>
    </row>
    <row r="3218" spans="1:35" hidden="1" x14ac:dyDescent="0.25">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c r="AD3218" s="2"/>
      <c r="AE3218" s="2"/>
      <c r="AF3218" s="2"/>
      <c r="AG3218" s="2"/>
      <c r="AH3218" s="2"/>
      <c r="AI3218" s="2"/>
    </row>
    <row r="3219" spans="1:35" hidden="1" x14ac:dyDescent="0.25">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c r="AD3219" s="2"/>
      <c r="AE3219" s="2"/>
      <c r="AF3219" s="2"/>
      <c r="AG3219" s="2"/>
      <c r="AH3219" s="2"/>
      <c r="AI3219" s="2"/>
    </row>
    <row r="3220" spans="1:35" hidden="1" x14ac:dyDescent="0.25">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c r="AD3220" s="2"/>
      <c r="AE3220" s="2"/>
      <c r="AF3220" s="2"/>
      <c r="AG3220" s="2"/>
      <c r="AH3220" s="2"/>
      <c r="AI3220" s="2"/>
    </row>
    <row r="3221" spans="1:35" hidden="1" x14ac:dyDescent="0.25">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c r="AD3221" s="2"/>
      <c r="AE3221" s="2"/>
      <c r="AF3221" s="2"/>
      <c r="AG3221" s="2"/>
      <c r="AH3221" s="2"/>
      <c r="AI3221" s="2"/>
    </row>
    <row r="3222" spans="1:35" hidden="1" x14ac:dyDescent="0.25">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c r="AD3222" s="2"/>
      <c r="AE3222" s="2"/>
      <c r="AF3222" s="2"/>
      <c r="AG3222" s="2"/>
      <c r="AH3222" s="2"/>
      <c r="AI3222" s="2"/>
    </row>
    <row r="3223" spans="1:35" hidden="1" x14ac:dyDescent="0.25">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c r="AD3223" s="2"/>
      <c r="AE3223" s="2"/>
      <c r="AF3223" s="2"/>
      <c r="AG3223" s="2"/>
      <c r="AH3223" s="2"/>
      <c r="AI3223" s="2"/>
    </row>
    <row r="3224" spans="1:35" hidden="1" x14ac:dyDescent="0.25">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c r="AD3224" s="2"/>
      <c r="AE3224" s="2"/>
      <c r="AF3224" s="2"/>
      <c r="AG3224" s="2"/>
      <c r="AH3224" s="2"/>
      <c r="AI3224" s="2"/>
    </row>
    <row r="3225" spans="1:35" hidden="1" x14ac:dyDescent="0.25">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c r="AD3225" s="2"/>
      <c r="AE3225" s="2"/>
      <c r="AF3225" s="2"/>
      <c r="AG3225" s="2"/>
      <c r="AH3225" s="2"/>
      <c r="AI3225" s="2"/>
    </row>
    <row r="3226" spans="1:35" hidden="1" x14ac:dyDescent="0.25">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c r="AD3226" s="2"/>
      <c r="AE3226" s="2"/>
      <c r="AF3226" s="2"/>
      <c r="AG3226" s="2"/>
      <c r="AH3226" s="2"/>
      <c r="AI3226" s="2"/>
    </row>
    <row r="3227" spans="1:35" hidden="1" x14ac:dyDescent="0.25">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c r="AD3227" s="2"/>
      <c r="AE3227" s="2"/>
      <c r="AF3227" s="2"/>
      <c r="AG3227" s="2"/>
      <c r="AH3227" s="2"/>
      <c r="AI3227" s="2"/>
    </row>
    <row r="3228" spans="1:35" hidden="1" x14ac:dyDescent="0.25">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c r="AD3228" s="2"/>
      <c r="AE3228" s="2"/>
      <c r="AF3228" s="2"/>
      <c r="AG3228" s="2"/>
      <c r="AH3228" s="2"/>
      <c r="AI3228" s="2"/>
    </row>
    <row r="3229" spans="1:35" hidden="1" x14ac:dyDescent="0.25">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c r="AD3229" s="2"/>
      <c r="AE3229" s="2"/>
      <c r="AF3229" s="2"/>
      <c r="AG3229" s="2"/>
      <c r="AH3229" s="2"/>
      <c r="AI3229" s="2"/>
    </row>
    <row r="3230" spans="1:35" hidden="1" x14ac:dyDescent="0.25">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c r="AD3230" s="2"/>
      <c r="AE3230" s="2"/>
      <c r="AF3230" s="2"/>
      <c r="AG3230" s="2"/>
      <c r="AH3230" s="2"/>
      <c r="AI3230" s="2"/>
    </row>
    <row r="3231" spans="1:35" hidden="1" x14ac:dyDescent="0.25">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c r="AD3231" s="2"/>
      <c r="AE3231" s="2"/>
      <c r="AF3231" s="2"/>
      <c r="AG3231" s="2"/>
      <c r="AH3231" s="2"/>
      <c r="AI3231" s="2"/>
    </row>
    <row r="3232" spans="1:35" hidden="1" x14ac:dyDescent="0.25">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c r="AD3232" s="2"/>
      <c r="AE3232" s="2"/>
      <c r="AF3232" s="2"/>
      <c r="AG3232" s="2"/>
      <c r="AH3232" s="2"/>
      <c r="AI3232" s="2"/>
    </row>
    <row r="3233" spans="1:35" hidden="1" x14ac:dyDescent="0.25">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c r="AD3233" s="2"/>
      <c r="AE3233" s="2"/>
      <c r="AF3233" s="2"/>
      <c r="AG3233" s="2"/>
      <c r="AH3233" s="2"/>
      <c r="AI3233" s="2"/>
    </row>
    <row r="3234" spans="1:35" hidden="1" x14ac:dyDescent="0.25">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c r="AD3234" s="2"/>
      <c r="AE3234" s="2"/>
      <c r="AF3234" s="2"/>
      <c r="AG3234" s="2"/>
      <c r="AH3234" s="2"/>
      <c r="AI3234" s="2"/>
    </row>
    <row r="3235" spans="1:35" hidden="1" x14ac:dyDescent="0.25">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c r="AD3235" s="2"/>
      <c r="AE3235" s="2"/>
      <c r="AF3235" s="2"/>
      <c r="AG3235" s="2"/>
      <c r="AH3235" s="2"/>
      <c r="AI3235" s="2"/>
    </row>
    <row r="3236" spans="1:35" hidden="1" x14ac:dyDescent="0.25">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c r="AD3236" s="2"/>
      <c r="AE3236" s="2"/>
      <c r="AF3236" s="2"/>
      <c r="AG3236" s="2"/>
      <c r="AH3236" s="2"/>
      <c r="AI3236" s="2"/>
    </row>
    <row r="3237" spans="1:35" hidden="1" x14ac:dyDescent="0.25">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c r="AD3237" s="2"/>
      <c r="AE3237" s="2"/>
      <c r="AF3237" s="2"/>
      <c r="AG3237" s="2"/>
      <c r="AH3237" s="2"/>
      <c r="AI3237" s="2"/>
    </row>
    <row r="3238" spans="1:35" hidden="1" x14ac:dyDescent="0.25">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c r="AD3238" s="2"/>
      <c r="AE3238" s="2"/>
      <c r="AF3238" s="2"/>
      <c r="AG3238" s="2"/>
      <c r="AH3238" s="2"/>
      <c r="AI3238" s="2"/>
    </row>
    <row r="3239" spans="1:35" hidden="1" x14ac:dyDescent="0.25">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c r="AD3239" s="2"/>
      <c r="AE3239" s="2"/>
      <c r="AF3239" s="2"/>
      <c r="AG3239" s="2"/>
      <c r="AH3239" s="2"/>
      <c r="AI3239" s="2"/>
    </row>
    <row r="3240" spans="1:35" hidden="1" x14ac:dyDescent="0.25">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c r="AD3240" s="2"/>
      <c r="AE3240" s="2"/>
      <c r="AF3240" s="2"/>
      <c r="AG3240" s="2"/>
      <c r="AH3240" s="2"/>
      <c r="AI3240" s="2"/>
    </row>
    <row r="3241" spans="1:35" hidden="1" x14ac:dyDescent="0.25">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c r="AD3241" s="2"/>
      <c r="AE3241" s="2"/>
      <c r="AF3241" s="2"/>
      <c r="AG3241" s="2"/>
      <c r="AH3241" s="2"/>
      <c r="AI3241" s="2"/>
    </row>
    <row r="3242" spans="1:35" hidden="1" x14ac:dyDescent="0.25">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c r="AD3242" s="2"/>
      <c r="AE3242" s="2"/>
      <c r="AF3242" s="2"/>
      <c r="AG3242" s="2"/>
      <c r="AH3242" s="2"/>
      <c r="AI3242" s="2"/>
    </row>
    <row r="3243" spans="1:35" hidden="1" x14ac:dyDescent="0.25">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c r="AD3243" s="2"/>
      <c r="AE3243" s="2"/>
      <c r="AF3243" s="2"/>
      <c r="AG3243" s="2"/>
      <c r="AH3243" s="2"/>
      <c r="AI3243" s="2"/>
    </row>
    <row r="3244" spans="1:35" hidden="1" x14ac:dyDescent="0.25">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c r="AD3244" s="2"/>
      <c r="AE3244" s="2"/>
      <c r="AF3244" s="2"/>
      <c r="AG3244" s="2"/>
      <c r="AH3244" s="2"/>
      <c r="AI3244" s="2"/>
    </row>
    <row r="3245" spans="1:35" hidden="1" x14ac:dyDescent="0.25">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c r="AD3245" s="2"/>
      <c r="AE3245" s="2"/>
      <c r="AF3245" s="2"/>
      <c r="AG3245" s="2"/>
      <c r="AH3245" s="2"/>
      <c r="AI3245" s="2"/>
    </row>
    <row r="3246" spans="1:35" hidden="1" x14ac:dyDescent="0.25">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c r="AD3246" s="2"/>
      <c r="AE3246" s="2"/>
      <c r="AF3246" s="2"/>
      <c r="AG3246" s="2"/>
      <c r="AH3246" s="2"/>
      <c r="AI3246" s="2"/>
    </row>
    <row r="3247" spans="1:35" hidden="1" x14ac:dyDescent="0.25">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c r="AD3247" s="2"/>
      <c r="AE3247" s="2"/>
      <c r="AF3247" s="2"/>
      <c r="AG3247" s="2"/>
      <c r="AH3247" s="2"/>
      <c r="AI3247" s="2"/>
    </row>
    <row r="3248" spans="1:35" hidden="1" x14ac:dyDescent="0.25">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c r="AD3248" s="2"/>
      <c r="AE3248" s="2"/>
      <c r="AF3248" s="2"/>
      <c r="AG3248" s="2"/>
      <c r="AH3248" s="2"/>
      <c r="AI3248" s="2"/>
    </row>
    <row r="3249" spans="1:35" hidden="1" x14ac:dyDescent="0.25">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c r="AD3249" s="2"/>
      <c r="AE3249" s="2"/>
      <c r="AF3249" s="2"/>
      <c r="AG3249" s="2"/>
      <c r="AH3249" s="2"/>
      <c r="AI3249" s="2"/>
    </row>
    <row r="3250" spans="1:35" hidden="1" x14ac:dyDescent="0.25">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c r="AD3250" s="2"/>
      <c r="AE3250" s="2"/>
      <c r="AF3250" s="2"/>
      <c r="AG3250" s="2"/>
      <c r="AH3250" s="2"/>
      <c r="AI3250" s="2"/>
    </row>
    <row r="3251" spans="1:35" hidden="1" x14ac:dyDescent="0.25">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c r="AD3251" s="2"/>
      <c r="AE3251" s="2"/>
      <c r="AF3251" s="2"/>
      <c r="AG3251" s="2"/>
      <c r="AH3251" s="2"/>
      <c r="AI3251" s="2"/>
    </row>
    <row r="3252" spans="1:35" hidden="1" x14ac:dyDescent="0.25">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c r="AD3252" s="2"/>
      <c r="AE3252" s="2"/>
      <c r="AF3252" s="2"/>
      <c r="AG3252" s="2"/>
      <c r="AH3252" s="2"/>
      <c r="AI3252" s="2"/>
    </row>
    <row r="3253" spans="1:35" hidden="1" x14ac:dyDescent="0.25">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c r="AD3253" s="2"/>
      <c r="AE3253" s="2"/>
      <c r="AF3253" s="2"/>
      <c r="AG3253" s="2"/>
      <c r="AH3253" s="2"/>
      <c r="AI3253" s="2"/>
    </row>
    <row r="3254" spans="1:35" hidden="1" x14ac:dyDescent="0.25">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c r="AD3254" s="2"/>
      <c r="AE3254" s="2"/>
      <c r="AF3254" s="2"/>
      <c r="AG3254" s="2"/>
      <c r="AH3254" s="2"/>
      <c r="AI3254" s="2"/>
    </row>
    <row r="3255" spans="1:35" hidden="1" x14ac:dyDescent="0.25">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c r="AD3255" s="2"/>
      <c r="AE3255" s="2"/>
      <c r="AF3255" s="2"/>
      <c r="AG3255" s="2"/>
      <c r="AH3255" s="2"/>
      <c r="AI3255" s="2"/>
    </row>
    <row r="3256" spans="1:35" hidden="1" x14ac:dyDescent="0.25">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c r="AD3256" s="2"/>
      <c r="AE3256" s="2"/>
      <c r="AF3256" s="2"/>
      <c r="AG3256" s="2"/>
      <c r="AH3256" s="2"/>
      <c r="AI3256" s="2"/>
    </row>
    <row r="3257" spans="1:35" hidden="1" x14ac:dyDescent="0.25">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c r="AD3257" s="2"/>
      <c r="AE3257" s="2"/>
      <c r="AF3257" s="2"/>
      <c r="AG3257" s="2"/>
      <c r="AH3257" s="2"/>
      <c r="AI3257" s="2"/>
    </row>
    <row r="3258" spans="1:35" hidden="1" x14ac:dyDescent="0.25">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c r="AD3258" s="2"/>
      <c r="AE3258" s="2"/>
      <c r="AF3258" s="2"/>
      <c r="AG3258" s="2"/>
      <c r="AH3258" s="2"/>
      <c r="AI3258" s="2"/>
    </row>
    <row r="3259" spans="1:35" hidden="1" x14ac:dyDescent="0.25">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c r="AD3259" s="2"/>
      <c r="AE3259" s="2"/>
      <c r="AF3259" s="2"/>
      <c r="AG3259" s="2"/>
      <c r="AH3259" s="2"/>
      <c r="AI3259" s="2"/>
    </row>
    <row r="3260" spans="1:35" hidden="1" x14ac:dyDescent="0.25">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c r="AD3260" s="2"/>
      <c r="AE3260" s="2"/>
      <c r="AF3260" s="2"/>
      <c r="AG3260" s="2"/>
      <c r="AH3260" s="2"/>
      <c r="AI3260" s="2"/>
    </row>
    <row r="3261" spans="1:35" hidden="1" x14ac:dyDescent="0.25">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c r="AD3261" s="2"/>
      <c r="AE3261" s="2"/>
      <c r="AF3261" s="2"/>
      <c r="AG3261" s="2"/>
      <c r="AH3261" s="2"/>
      <c r="AI3261" s="2"/>
    </row>
    <row r="3262" spans="1:35" hidden="1" x14ac:dyDescent="0.25">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c r="AD3262" s="2"/>
      <c r="AE3262" s="2"/>
      <c r="AF3262" s="2"/>
      <c r="AG3262" s="2"/>
      <c r="AH3262" s="2"/>
      <c r="AI3262" s="2"/>
    </row>
    <row r="3263" spans="1:35" hidden="1" x14ac:dyDescent="0.25">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c r="AD3263" s="2"/>
      <c r="AE3263" s="2"/>
      <c r="AF3263" s="2"/>
      <c r="AG3263" s="2"/>
      <c r="AH3263" s="2"/>
      <c r="AI3263" s="2"/>
    </row>
    <row r="3264" spans="1:35" hidden="1" x14ac:dyDescent="0.25">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c r="AD3264" s="2"/>
      <c r="AE3264" s="2"/>
      <c r="AF3264" s="2"/>
      <c r="AG3264" s="2"/>
      <c r="AH3264" s="2"/>
      <c r="AI3264" s="2"/>
    </row>
    <row r="3265" spans="1:35" hidden="1" x14ac:dyDescent="0.25">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c r="AD3265" s="2"/>
      <c r="AE3265" s="2"/>
      <c r="AF3265" s="2"/>
      <c r="AG3265" s="2"/>
      <c r="AH3265" s="2"/>
      <c r="AI3265" s="2"/>
    </row>
    <row r="3266" spans="1:35" hidden="1" x14ac:dyDescent="0.25">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c r="AD3266" s="2"/>
      <c r="AE3266" s="2"/>
      <c r="AF3266" s="2"/>
      <c r="AG3266" s="2"/>
      <c r="AH3266" s="2"/>
      <c r="AI3266" s="2"/>
    </row>
    <row r="3267" spans="1:35" hidden="1" x14ac:dyDescent="0.25">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c r="AD3267" s="2"/>
      <c r="AE3267" s="2"/>
      <c r="AF3267" s="2"/>
      <c r="AG3267" s="2"/>
      <c r="AH3267" s="2"/>
      <c r="AI3267" s="2"/>
    </row>
    <row r="3268" spans="1:35" hidden="1" x14ac:dyDescent="0.25">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c r="AD3268" s="2"/>
      <c r="AE3268" s="2"/>
      <c r="AF3268" s="2"/>
      <c r="AG3268" s="2"/>
      <c r="AH3268" s="2"/>
      <c r="AI3268" s="2"/>
    </row>
    <row r="3269" spans="1:35" hidden="1" x14ac:dyDescent="0.25">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c r="AD3269" s="2"/>
      <c r="AE3269" s="2"/>
      <c r="AF3269" s="2"/>
      <c r="AG3269" s="2"/>
      <c r="AH3269" s="2"/>
      <c r="AI3269" s="2"/>
    </row>
    <row r="3270" spans="1:35" hidden="1" x14ac:dyDescent="0.25">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c r="AD3270" s="2"/>
      <c r="AE3270" s="2"/>
      <c r="AF3270" s="2"/>
      <c r="AG3270" s="2"/>
      <c r="AH3270" s="2"/>
      <c r="AI3270" s="2"/>
    </row>
    <row r="3271" spans="1:35" hidden="1" x14ac:dyDescent="0.25">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c r="AD3271" s="2"/>
      <c r="AE3271" s="2"/>
      <c r="AF3271" s="2"/>
      <c r="AG3271" s="2"/>
      <c r="AH3271" s="2"/>
      <c r="AI3271" s="2"/>
    </row>
    <row r="3272" spans="1:35" hidden="1" x14ac:dyDescent="0.25">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c r="AD3272" s="2"/>
      <c r="AE3272" s="2"/>
      <c r="AF3272" s="2"/>
      <c r="AG3272" s="2"/>
      <c r="AH3272" s="2"/>
      <c r="AI3272" s="2"/>
    </row>
    <row r="3273" spans="1:35" hidden="1" x14ac:dyDescent="0.25">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c r="AD3273" s="2"/>
      <c r="AE3273" s="2"/>
      <c r="AF3273" s="2"/>
      <c r="AG3273" s="2"/>
      <c r="AH3273" s="2"/>
      <c r="AI3273" s="2"/>
    </row>
    <row r="3274" spans="1:35" hidden="1" x14ac:dyDescent="0.25">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c r="AD3274" s="2"/>
      <c r="AE3274" s="2"/>
      <c r="AF3274" s="2"/>
      <c r="AG3274" s="2"/>
      <c r="AH3274" s="2"/>
      <c r="AI3274" s="2"/>
    </row>
    <row r="3275" spans="1:35" hidden="1" x14ac:dyDescent="0.25">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c r="AD3275" s="2"/>
      <c r="AE3275" s="2"/>
      <c r="AF3275" s="2"/>
      <c r="AG3275" s="2"/>
      <c r="AH3275" s="2"/>
      <c r="AI3275" s="2"/>
    </row>
    <row r="3276" spans="1:35" hidden="1" x14ac:dyDescent="0.25">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c r="AD3276" s="2"/>
      <c r="AE3276" s="2"/>
      <c r="AF3276" s="2"/>
      <c r="AG3276" s="2"/>
      <c r="AH3276" s="2"/>
      <c r="AI3276" s="2"/>
    </row>
    <row r="3277" spans="1:35" hidden="1" x14ac:dyDescent="0.25">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c r="AD3277" s="2"/>
      <c r="AE3277" s="2"/>
      <c r="AF3277" s="2"/>
      <c r="AG3277" s="2"/>
      <c r="AH3277" s="2"/>
      <c r="AI3277" s="2"/>
    </row>
    <row r="3278" spans="1:35" hidden="1" x14ac:dyDescent="0.25">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c r="AD3278" s="2"/>
      <c r="AE3278" s="2"/>
      <c r="AF3278" s="2"/>
      <c r="AG3278" s="2"/>
      <c r="AH3278" s="2"/>
      <c r="AI3278" s="2"/>
    </row>
    <row r="3279" spans="1:35" hidden="1" x14ac:dyDescent="0.25">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c r="AD3279" s="2"/>
      <c r="AE3279" s="2"/>
      <c r="AF3279" s="2"/>
      <c r="AG3279" s="2"/>
      <c r="AH3279" s="2"/>
      <c r="AI3279" s="2"/>
    </row>
    <row r="3280" spans="1:35" hidden="1" x14ac:dyDescent="0.25">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c r="AD3280" s="2"/>
      <c r="AE3280" s="2"/>
      <c r="AF3280" s="2"/>
      <c r="AG3280" s="2"/>
      <c r="AH3280" s="2"/>
      <c r="AI3280" s="2"/>
    </row>
    <row r="3281" spans="1:35" hidden="1" x14ac:dyDescent="0.25">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c r="AD3281" s="2"/>
      <c r="AE3281" s="2"/>
      <c r="AF3281" s="2"/>
      <c r="AG3281" s="2"/>
      <c r="AH3281" s="2"/>
      <c r="AI3281" s="2"/>
    </row>
    <row r="3282" spans="1:35" hidden="1" x14ac:dyDescent="0.25">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c r="AD3282" s="2"/>
      <c r="AE3282" s="2"/>
      <c r="AF3282" s="2"/>
      <c r="AG3282" s="2"/>
      <c r="AH3282" s="2"/>
      <c r="AI3282" s="2"/>
    </row>
    <row r="3283" spans="1:35" hidden="1" x14ac:dyDescent="0.25">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c r="AD3283" s="2"/>
      <c r="AE3283" s="2"/>
      <c r="AF3283" s="2"/>
      <c r="AG3283" s="2"/>
      <c r="AH3283" s="2"/>
      <c r="AI3283" s="2"/>
    </row>
    <row r="3284" spans="1:35" hidden="1" x14ac:dyDescent="0.25">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c r="AD3284" s="2"/>
      <c r="AE3284" s="2"/>
      <c r="AF3284" s="2"/>
      <c r="AG3284" s="2"/>
      <c r="AH3284" s="2"/>
      <c r="AI3284" s="2"/>
    </row>
    <row r="3285" spans="1:35" hidden="1" x14ac:dyDescent="0.25">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c r="AD3285" s="2"/>
      <c r="AE3285" s="2"/>
      <c r="AF3285" s="2"/>
      <c r="AG3285" s="2"/>
      <c r="AH3285" s="2"/>
      <c r="AI3285" s="2"/>
    </row>
    <row r="3286" spans="1:35" hidden="1" x14ac:dyDescent="0.25">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c r="AD3286" s="2"/>
      <c r="AE3286" s="2"/>
      <c r="AF3286" s="2"/>
      <c r="AG3286" s="2"/>
      <c r="AH3286" s="2"/>
      <c r="AI3286" s="2"/>
    </row>
    <row r="3287" spans="1:35" hidden="1" x14ac:dyDescent="0.25">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c r="AD3287" s="2"/>
      <c r="AE3287" s="2"/>
      <c r="AF3287" s="2"/>
      <c r="AG3287" s="2"/>
      <c r="AH3287" s="2"/>
      <c r="AI3287" s="2"/>
    </row>
    <row r="3288" spans="1:35" hidden="1" x14ac:dyDescent="0.25">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c r="AD3288" s="2"/>
      <c r="AE3288" s="2"/>
      <c r="AF3288" s="2"/>
      <c r="AG3288" s="2"/>
      <c r="AH3288" s="2"/>
      <c r="AI3288" s="2"/>
    </row>
    <row r="3289" spans="1:35" hidden="1" x14ac:dyDescent="0.25">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c r="AD3289" s="2"/>
      <c r="AE3289" s="2"/>
      <c r="AF3289" s="2"/>
      <c r="AG3289" s="2"/>
      <c r="AH3289" s="2"/>
      <c r="AI3289" s="2"/>
    </row>
    <row r="3290" spans="1:35" hidden="1" x14ac:dyDescent="0.25">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c r="AD3290" s="2"/>
      <c r="AE3290" s="2"/>
      <c r="AF3290" s="2"/>
      <c r="AG3290" s="2"/>
      <c r="AH3290" s="2"/>
      <c r="AI3290" s="2"/>
    </row>
    <row r="3291" spans="1:35" hidden="1" x14ac:dyDescent="0.25">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c r="AD3291" s="2"/>
      <c r="AE3291" s="2"/>
      <c r="AF3291" s="2"/>
      <c r="AG3291" s="2"/>
      <c r="AH3291" s="2"/>
      <c r="AI3291" s="2"/>
    </row>
    <row r="3292" spans="1:35" hidden="1" x14ac:dyDescent="0.25">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c r="AD3292" s="2"/>
      <c r="AE3292" s="2"/>
      <c r="AF3292" s="2"/>
      <c r="AG3292" s="2"/>
      <c r="AH3292" s="2"/>
      <c r="AI3292" s="2"/>
    </row>
    <row r="3293" spans="1:35" hidden="1" x14ac:dyDescent="0.25">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c r="AD3293" s="2"/>
      <c r="AE3293" s="2"/>
      <c r="AF3293" s="2"/>
      <c r="AG3293" s="2"/>
      <c r="AH3293" s="2"/>
      <c r="AI3293" s="2"/>
    </row>
    <row r="3294" spans="1:35" hidden="1" x14ac:dyDescent="0.25">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c r="AD3294" s="2"/>
      <c r="AE3294" s="2"/>
      <c r="AF3294" s="2"/>
      <c r="AG3294" s="2"/>
      <c r="AH3294" s="2"/>
      <c r="AI3294" s="2"/>
    </row>
    <row r="3295" spans="1:35" hidden="1" x14ac:dyDescent="0.25">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c r="AD3295" s="2"/>
      <c r="AE3295" s="2"/>
      <c r="AF3295" s="2"/>
      <c r="AG3295" s="2"/>
      <c r="AH3295" s="2"/>
      <c r="AI3295" s="2"/>
    </row>
    <row r="3296" spans="1:35" hidden="1" x14ac:dyDescent="0.25">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c r="AD3296" s="2"/>
      <c r="AE3296" s="2"/>
      <c r="AF3296" s="2"/>
      <c r="AG3296" s="2"/>
      <c r="AH3296" s="2"/>
      <c r="AI3296" s="2"/>
    </row>
    <row r="3297" spans="1:35" hidden="1" x14ac:dyDescent="0.25">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c r="AD3297" s="2"/>
      <c r="AE3297" s="2"/>
      <c r="AF3297" s="2"/>
      <c r="AG3297" s="2"/>
      <c r="AH3297" s="2"/>
      <c r="AI3297" s="2"/>
    </row>
    <row r="3298" spans="1:35" hidden="1" x14ac:dyDescent="0.25">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c r="AD3298" s="2"/>
      <c r="AE3298" s="2"/>
      <c r="AF3298" s="2"/>
      <c r="AG3298" s="2"/>
      <c r="AH3298" s="2"/>
      <c r="AI3298" s="2"/>
    </row>
    <row r="3299" spans="1:35" hidden="1" x14ac:dyDescent="0.25">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c r="AD3299" s="2"/>
      <c r="AE3299" s="2"/>
      <c r="AF3299" s="2"/>
      <c r="AG3299" s="2"/>
      <c r="AH3299" s="2"/>
      <c r="AI3299" s="2"/>
    </row>
    <row r="3300" spans="1:35" hidden="1" x14ac:dyDescent="0.25">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c r="AD3300" s="2"/>
      <c r="AE3300" s="2"/>
      <c r="AF3300" s="2"/>
      <c r="AG3300" s="2"/>
      <c r="AH3300" s="2"/>
      <c r="AI3300" s="2"/>
    </row>
    <row r="3301" spans="1:35" hidden="1" x14ac:dyDescent="0.25">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c r="AD3301" s="2"/>
      <c r="AE3301" s="2"/>
      <c r="AF3301" s="2"/>
      <c r="AG3301" s="2"/>
      <c r="AH3301" s="2"/>
      <c r="AI3301" s="2"/>
    </row>
    <row r="3302" spans="1:35" hidden="1" x14ac:dyDescent="0.25">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c r="AD3302" s="2"/>
      <c r="AE3302" s="2"/>
      <c r="AF3302" s="2"/>
      <c r="AG3302" s="2"/>
      <c r="AH3302" s="2"/>
      <c r="AI3302" s="2"/>
    </row>
    <row r="3303" spans="1:35" hidden="1" x14ac:dyDescent="0.25">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c r="AD3303" s="2"/>
      <c r="AE3303" s="2"/>
      <c r="AF3303" s="2"/>
      <c r="AG3303" s="2"/>
      <c r="AH3303" s="2"/>
      <c r="AI3303" s="2"/>
    </row>
    <row r="3304" spans="1:35" hidden="1" x14ac:dyDescent="0.25">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c r="AD3304" s="2"/>
      <c r="AE3304" s="2"/>
      <c r="AF3304" s="2"/>
      <c r="AG3304" s="2"/>
      <c r="AH3304" s="2"/>
      <c r="AI3304" s="2"/>
    </row>
    <row r="3305" spans="1:35" hidden="1" x14ac:dyDescent="0.25">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c r="AD3305" s="2"/>
      <c r="AE3305" s="2"/>
      <c r="AF3305" s="2"/>
      <c r="AG3305" s="2"/>
      <c r="AH3305" s="2"/>
      <c r="AI3305" s="2"/>
    </row>
    <row r="3306" spans="1:35" hidden="1" x14ac:dyDescent="0.25">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c r="AD3306" s="2"/>
      <c r="AE3306" s="2"/>
      <c r="AF3306" s="2"/>
      <c r="AG3306" s="2"/>
      <c r="AH3306" s="2"/>
      <c r="AI3306" s="2"/>
    </row>
    <row r="3307" spans="1:35" hidden="1" x14ac:dyDescent="0.25">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c r="AD3307" s="2"/>
      <c r="AE3307" s="2"/>
      <c r="AF3307" s="2"/>
      <c r="AG3307" s="2"/>
      <c r="AH3307" s="2"/>
      <c r="AI3307" s="2"/>
    </row>
    <row r="3308" spans="1:35" hidden="1" x14ac:dyDescent="0.25">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c r="AD3308" s="2"/>
      <c r="AE3308" s="2"/>
      <c r="AF3308" s="2"/>
      <c r="AG3308" s="2"/>
      <c r="AH3308" s="2"/>
      <c r="AI3308" s="2"/>
    </row>
    <row r="3309" spans="1:35" hidden="1" x14ac:dyDescent="0.25">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c r="AD3309" s="2"/>
      <c r="AE3309" s="2"/>
      <c r="AF3309" s="2"/>
      <c r="AG3309" s="2"/>
      <c r="AH3309" s="2"/>
      <c r="AI3309" s="2"/>
    </row>
    <row r="3310" spans="1:35" hidden="1" x14ac:dyDescent="0.25">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c r="AD3310" s="2"/>
      <c r="AE3310" s="2"/>
      <c r="AF3310" s="2"/>
      <c r="AG3310" s="2"/>
      <c r="AH3310" s="2"/>
      <c r="AI3310" s="2"/>
    </row>
    <row r="3311" spans="1:35" hidden="1" x14ac:dyDescent="0.25">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c r="AD3311" s="2"/>
      <c r="AE3311" s="2"/>
      <c r="AF3311" s="2"/>
      <c r="AG3311" s="2"/>
      <c r="AH3311" s="2"/>
      <c r="AI3311" s="2"/>
    </row>
    <row r="3312" spans="1:35" hidden="1" x14ac:dyDescent="0.25">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c r="AD3312" s="2"/>
      <c r="AE3312" s="2"/>
      <c r="AF3312" s="2"/>
      <c r="AG3312" s="2"/>
      <c r="AH3312" s="2"/>
      <c r="AI3312" s="2"/>
    </row>
    <row r="3313" spans="1:35" hidden="1" x14ac:dyDescent="0.25">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c r="AD3313" s="2"/>
      <c r="AE3313" s="2"/>
      <c r="AF3313" s="2"/>
      <c r="AG3313" s="2"/>
      <c r="AH3313" s="2"/>
      <c r="AI3313" s="2"/>
    </row>
    <row r="3314" spans="1:35" hidden="1" x14ac:dyDescent="0.25">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c r="AD3314" s="2"/>
      <c r="AE3314" s="2"/>
      <c r="AF3314" s="2"/>
      <c r="AG3314" s="2"/>
      <c r="AH3314" s="2"/>
      <c r="AI3314" s="2"/>
    </row>
    <row r="3315" spans="1:35" hidden="1" x14ac:dyDescent="0.25">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c r="AD3315" s="2"/>
      <c r="AE3315" s="2"/>
      <c r="AF3315" s="2"/>
      <c r="AG3315" s="2"/>
      <c r="AH3315" s="2"/>
      <c r="AI3315" s="2"/>
    </row>
    <row r="3316" spans="1:35" hidden="1" x14ac:dyDescent="0.25">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c r="AD3316" s="2"/>
      <c r="AE3316" s="2"/>
      <c r="AF3316" s="2"/>
      <c r="AG3316" s="2"/>
      <c r="AH3316" s="2"/>
      <c r="AI3316" s="2"/>
    </row>
    <row r="3317" spans="1:35" hidden="1" x14ac:dyDescent="0.25">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c r="AD3317" s="2"/>
      <c r="AE3317" s="2"/>
      <c r="AF3317" s="2"/>
      <c r="AG3317" s="2"/>
      <c r="AH3317" s="2"/>
      <c r="AI3317" s="2"/>
    </row>
    <row r="3318" spans="1:35" hidden="1" x14ac:dyDescent="0.25">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c r="AD3318" s="2"/>
      <c r="AE3318" s="2"/>
      <c r="AF3318" s="2"/>
      <c r="AG3318" s="2"/>
      <c r="AH3318" s="2"/>
      <c r="AI3318" s="2"/>
    </row>
    <row r="3319" spans="1:35" hidden="1" x14ac:dyDescent="0.25">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c r="AD3319" s="2"/>
      <c r="AE3319" s="2"/>
      <c r="AF3319" s="2"/>
      <c r="AG3319" s="2"/>
      <c r="AH3319" s="2"/>
      <c r="AI3319" s="2"/>
    </row>
    <row r="3320" spans="1:35" hidden="1" x14ac:dyDescent="0.25">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c r="AD3320" s="2"/>
      <c r="AE3320" s="2"/>
      <c r="AF3320" s="2"/>
      <c r="AG3320" s="2"/>
      <c r="AH3320" s="2"/>
      <c r="AI3320" s="2"/>
    </row>
    <row r="3321" spans="1:35" hidden="1" x14ac:dyDescent="0.25">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c r="AD3321" s="2"/>
      <c r="AE3321" s="2"/>
      <c r="AF3321" s="2"/>
      <c r="AG3321" s="2"/>
      <c r="AH3321" s="2"/>
      <c r="AI3321" s="2"/>
    </row>
    <row r="3322" spans="1:35" hidden="1" x14ac:dyDescent="0.25">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c r="AD3322" s="2"/>
      <c r="AE3322" s="2"/>
      <c r="AF3322" s="2"/>
      <c r="AG3322" s="2"/>
      <c r="AH3322" s="2"/>
      <c r="AI3322" s="2"/>
    </row>
    <row r="3323" spans="1:35" hidden="1" x14ac:dyDescent="0.25">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c r="AD3323" s="2"/>
      <c r="AE3323" s="2"/>
      <c r="AF3323" s="2"/>
      <c r="AG3323" s="2"/>
      <c r="AH3323" s="2"/>
      <c r="AI3323" s="2"/>
    </row>
    <row r="3324" spans="1:35" hidden="1" x14ac:dyDescent="0.25">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c r="AD3324" s="2"/>
      <c r="AE3324" s="2"/>
      <c r="AF3324" s="2"/>
      <c r="AG3324" s="2"/>
      <c r="AH3324" s="2"/>
      <c r="AI3324" s="2"/>
    </row>
    <row r="3325" spans="1:35" hidden="1" x14ac:dyDescent="0.25">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c r="AD3325" s="2"/>
      <c r="AE3325" s="2"/>
      <c r="AF3325" s="2"/>
      <c r="AG3325" s="2"/>
      <c r="AH3325" s="2"/>
      <c r="AI3325" s="2"/>
    </row>
    <row r="3326" spans="1:35" hidden="1" x14ac:dyDescent="0.25">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c r="AD3326" s="2"/>
      <c r="AE3326" s="2"/>
      <c r="AF3326" s="2"/>
      <c r="AG3326" s="2"/>
      <c r="AH3326" s="2"/>
      <c r="AI3326" s="2"/>
    </row>
    <row r="3327" spans="1:35" hidden="1" x14ac:dyDescent="0.25">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c r="AD3327" s="2"/>
      <c r="AE3327" s="2"/>
      <c r="AF3327" s="2"/>
      <c r="AG3327" s="2"/>
      <c r="AH3327" s="2"/>
      <c r="AI3327" s="2"/>
    </row>
    <row r="3328" spans="1:35" hidden="1" x14ac:dyDescent="0.25">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c r="AD3328" s="2"/>
      <c r="AE3328" s="2"/>
      <c r="AF3328" s="2"/>
      <c r="AG3328" s="2"/>
      <c r="AH3328" s="2"/>
      <c r="AI3328" s="2"/>
    </row>
    <row r="3329" spans="1:35" hidden="1" x14ac:dyDescent="0.25">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c r="AD3329" s="2"/>
      <c r="AE3329" s="2"/>
      <c r="AF3329" s="2"/>
      <c r="AG3329" s="2"/>
      <c r="AH3329" s="2"/>
      <c r="AI3329" s="2"/>
    </row>
    <row r="3330" spans="1:35" hidden="1" x14ac:dyDescent="0.25">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c r="AD3330" s="2"/>
      <c r="AE3330" s="2"/>
      <c r="AF3330" s="2"/>
      <c r="AG3330" s="2"/>
      <c r="AH3330" s="2"/>
      <c r="AI3330" s="2"/>
    </row>
    <row r="3331" spans="1:35" hidden="1" x14ac:dyDescent="0.25">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c r="AD3331" s="2"/>
      <c r="AE3331" s="2"/>
      <c r="AF3331" s="2"/>
      <c r="AG3331" s="2"/>
      <c r="AH3331" s="2"/>
      <c r="AI3331" s="2"/>
    </row>
    <row r="3332" spans="1:35" hidden="1" x14ac:dyDescent="0.25">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c r="AD3332" s="2"/>
      <c r="AE3332" s="2"/>
      <c r="AF3332" s="2"/>
      <c r="AG3332" s="2"/>
      <c r="AH3332" s="2"/>
      <c r="AI3332" s="2"/>
    </row>
    <row r="3333" spans="1:35" hidden="1" x14ac:dyDescent="0.25">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c r="AD3333" s="2"/>
      <c r="AE3333" s="2"/>
      <c r="AF3333" s="2"/>
      <c r="AG3333" s="2"/>
      <c r="AH3333" s="2"/>
      <c r="AI3333" s="2"/>
    </row>
    <row r="3334" spans="1:35" hidden="1" x14ac:dyDescent="0.25">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c r="AD3334" s="2"/>
      <c r="AE3334" s="2"/>
      <c r="AF3334" s="2"/>
      <c r="AG3334" s="2"/>
      <c r="AH3334" s="2"/>
      <c r="AI3334" s="2"/>
    </row>
    <row r="3335" spans="1:35" hidden="1" x14ac:dyDescent="0.25">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c r="AD3335" s="2"/>
      <c r="AE3335" s="2"/>
      <c r="AF3335" s="2"/>
      <c r="AG3335" s="2"/>
      <c r="AH3335" s="2"/>
      <c r="AI3335" s="2"/>
    </row>
    <row r="3336" spans="1:35" hidden="1" x14ac:dyDescent="0.25">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c r="AD3336" s="2"/>
      <c r="AE3336" s="2"/>
      <c r="AF3336" s="2"/>
      <c r="AG3336" s="2"/>
      <c r="AH3336" s="2"/>
      <c r="AI3336" s="2"/>
    </row>
    <row r="3337" spans="1:35" hidden="1" x14ac:dyDescent="0.25">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c r="AD3337" s="2"/>
      <c r="AE3337" s="2"/>
      <c r="AF3337" s="2"/>
      <c r="AG3337" s="2"/>
      <c r="AH3337" s="2"/>
      <c r="AI3337" s="2"/>
    </row>
    <row r="3338" spans="1:35" hidden="1" x14ac:dyDescent="0.25">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c r="AD3338" s="2"/>
      <c r="AE3338" s="2"/>
      <c r="AF3338" s="2"/>
      <c r="AG3338" s="2"/>
      <c r="AH3338" s="2"/>
      <c r="AI3338" s="2"/>
    </row>
    <row r="3339" spans="1:35" hidden="1" x14ac:dyDescent="0.25">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c r="AD3339" s="2"/>
      <c r="AE3339" s="2"/>
      <c r="AF3339" s="2"/>
      <c r="AG3339" s="2"/>
      <c r="AH3339" s="2"/>
      <c r="AI3339" s="2"/>
    </row>
    <row r="3340" spans="1:35" hidden="1" x14ac:dyDescent="0.25">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c r="AD3340" s="2"/>
      <c r="AE3340" s="2"/>
      <c r="AF3340" s="2"/>
      <c r="AG3340" s="2"/>
      <c r="AH3340" s="2"/>
      <c r="AI3340" s="2"/>
    </row>
    <row r="3341" spans="1:35" hidden="1" x14ac:dyDescent="0.25">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c r="AD3341" s="2"/>
      <c r="AE3341" s="2"/>
      <c r="AF3341" s="2"/>
      <c r="AG3341" s="2"/>
      <c r="AH3341" s="2"/>
      <c r="AI3341" s="2"/>
    </row>
    <row r="3342" spans="1:35" hidden="1" x14ac:dyDescent="0.25">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c r="AD3342" s="2"/>
      <c r="AE3342" s="2"/>
      <c r="AF3342" s="2"/>
      <c r="AG3342" s="2"/>
      <c r="AH3342" s="2"/>
      <c r="AI3342" s="2"/>
    </row>
    <row r="3343" spans="1:35" hidden="1" x14ac:dyDescent="0.25">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c r="AD3343" s="2"/>
      <c r="AE3343" s="2"/>
      <c r="AF3343" s="2"/>
      <c r="AG3343" s="2"/>
      <c r="AH3343" s="2"/>
      <c r="AI3343" s="2"/>
    </row>
    <row r="3344" spans="1:35" hidden="1" x14ac:dyDescent="0.25">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c r="AD3344" s="2"/>
      <c r="AE3344" s="2"/>
      <c r="AF3344" s="2"/>
      <c r="AG3344" s="2"/>
      <c r="AH3344" s="2"/>
      <c r="AI3344" s="2"/>
    </row>
    <row r="3345" spans="1:35" hidden="1" x14ac:dyDescent="0.25">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c r="AD3345" s="2"/>
      <c r="AE3345" s="2"/>
      <c r="AF3345" s="2"/>
      <c r="AG3345" s="2"/>
      <c r="AH3345" s="2"/>
      <c r="AI3345" s="2"/>
    </row>
    <row r="3346" spans="1:35" hidden="1" x14ac:dyDescent="0.25">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c r="AD3346" s="2"/>
      <c r="AE3346" s="2"/>
      <c r="AF3346" s="2"/>
      <c r="AG3346" s="2"/>
      <c r="AH3346" s="2"/>
      <c r="AI3346" s="2"/>
    </row>
    <row r="3347" spans="1:35" hidden="1" x14ac:dyDescent="0.25">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c r="AD3347" s="2"/>
      <c r="AE3347" s="2"/>
      <c r="AF3347" s="2"/>
      <c r="AG3347" s="2"/>
      <c r="AH3347" s="2"/>
      <c r="AI3347" s="2"/>
    </row>
    <row r="3348" spans="1:35" hidden="1" x14ac:dyDescent="0.25">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c r="AD3348" s="2"/>
      <c r="AE3348" s="2"/>
      <c r="AF3348" s="2"/>
      <c r="AG3348" s="2"/>
      <c r="AH3348" s="2"/>
      <c r="AI3348" s="2"/>
    </row>
    <row r="3349" spans="1:35" hidden="1" x14ac:dyDescent="0.25">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c r="AD3349" s="2"/>
      <c r="AE3349" s="2"/>
      <c r="AF3349" s="2"/>
      <c r="AG3349" s="2"/>
      <c r="AH3349" s="2"/>
      <c r="AI3349" s="2"/>
    </row>
    <row r="3350" spans="1:35" hidden="1" x14ac:dyDescent="0.25">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c r="AD3350" s="2"/>
      <c r="AE3350" s="2"/>
      <c r="AF3350" s="2"/>
      <c r="AG3350" s="2"/>
      <c r="AH3350" s="2"/>
      <c r="AI3350" s="2"/>
    </row>
    <row r="3351" spans="1:35" hidden="1" x14ac:dyDescent="0.25">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c r="AD3351" s="2"/>
      <c r="AE3351" s="2"/>
      <c r="AF3351" s="2"/>
      <c r="AG3351" s="2"/>
      <c r="AH3351" s="2"/>
      <c r="AI3351" s="2"/>
    </row>
    <row r="3352" spans="1:35" hidden="1" x14ac:dyDescent="0.25">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c r="AD3352" s="2"/>
      <c r="AE3352" s="2"/>
      <c r="AF3352" s="2"/>
      <c r="AG3352" s="2"/>
      <c r="AH3352" s="2"/>
      <c r="AI3352" s="2"/>
    </row>
    <row r="3353" spans="1:35" hidden="1" x14ac:dyDescent="0.25">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c r="AD3353" s="2"/>
      <c r="AE3353" s="2"/>
      <c r="AF3353" s="2"/>
      <c r="AG3353" s="2"/>
      <c r="AH3353" s="2"/>
      <c r="AI3353" s="2"/>
    </row>
    <row r="3354" spans="1:35" hidden="1" x14ac:dyDescent="0.25">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c r="AD3354" s="2"/>
      <c r="AE3354" s="2"/>
      <c r="AF3354" s="2"/>
      <c r="AG3354" s="2"/>
      <c r="AH3354" s="2"/>
      <c r="AI3354" s="2"/>
    </row>
    <row r="3355" spans="1:35" hidden="1" x14ac:dyDescent="0.25">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c r="AD3355" s="2"/>
      <c r="AE3355" s="2"/>
      <c r="AF3355" s="2"/>
      <c r="AG3355" s="2"/>
      <c r="AH3355" s="2"/>
      <c r="AI3355" s="2"/>
    </row>
    <row r="3356" spans="1:35" hidden="1" x14ac:dyDescent="0.25">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c r="AD3356" s="2"/>
      <c r="AE3356" s="2"/>
      <c r="AF3356" s="2"/>
      <c r="AG3356" s="2"/>
      <c r="AH3356" s="2"/>
      <c r="AI3356" s="2"/>
    </row>
    <row r="3357" spans="1:35" hidden="1" x14ac:dyDescent="0.25">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c r="AD3357" s="2"/>
      <c r="AE3357" s="2"/>
      <c r="AF3357" s="2"/>
      <c r="AG3357" s="2"/>
      <c r="AH3357" s="2"/>
      <c r="AI3357" s="2"/>
    </row>
    <row r="3358" spans="1:35" hidden="1" x14ac:dyDescent="0.25">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c r="AD3358" s="2"/>
      <c r="AE3358" s="2"/>
      <c r="AF3358" s="2"/>
      <c r="AG3358" s="2"/>
      <c r="AH3358" s="2"/>
      <c r="AI3358" s="2"/>
    </row>
    <row r="3359" spans="1:35" hidden="1" x14ac:dyDescent="0.25">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c r="AD3359" s="2"/>
      <c r="AE3359" s="2"/>
      <c r="AF3359" s="2"/>
      <c r="AG3359" s="2"/>
      <c r="AH3359" s="2"/>
      <c r="AI3359" s="2"/>
    </row>
    <row r="3360" spans="1:35" hidden="1" x14ac:dyDescent="0.25">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c r="AD3360" s="2"/>
      <c r="AE3360" s="2"/>
      <c r="AF3360" s="2"/>
      <c r="AG3360" s="2"/>
      <c r="AH3360" s="2"/>
      <c r="AI3360" s="2"/>
    </row>
    <row r="3361" spans="1:35" hidden="1" x14ac:dyDescent="0.25">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c r="AD3361" s="2"/>
      <c r="AE3361" s="2"/>
      <c r="AF3361" s="2"/>
      <c r="AG3361" s="2"/>
      <c r="AH3361" s="2"/>
      <c r="AI3361" s="2"/>
    </row>
    <row r="3362" spans="1:35" hidden="1" x14ac:dyDescent="0.25">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c r="AD3362" s="2"/>
      <c r="AE3362" s="2"/>
      <c r="AF3362" s="2"/>
      <c r="AG3362" s="2"/>
      <c r="AH3362" s="2"/>
      <c r="AI3362" s="2"/>
    </row>
    <row r="3363" spans="1:35" hidden="1" x14ac:dyDescent="0.25">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c r="AD3363" s="2"/>
      <c r="AE3363" s="2"/>
      <c r="AF3363" s="2"/>
      <c r="AG3363" s="2"/>
      <c r="AH3363" s="2"/>
      <c r="AI3363" s="2"/>
    </row>
    <row r="3364" spans="1:35" hidden="1" x14ac:dyDescent="0.25">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c r="AD3364" s="2"/>
      <c r="AE3364" s="2"/>
      <c r="AF3364" s="2"/>
      <c r="AG3364" s="2"/>
      <c r="AH3364" s="2"/>
      <c r="AI3364" s="2"/>
    </row>
    <row r="3365" spans="1:35" hidden="1" x14ac:dyDescent="0.25">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c r="AD3365" s="2"/>
      <c r="AE3365" s="2"/>
      <c r="AF3365" s="2"/>
      <c r="AG3365" s="2"/>
      <c r="AH3365" s="2"/>
      <c r="AI3365" s="2"/>
    </row>
    <row r="3366" spans="1:35" hidden="1" x14ac:dyDescent="0.25">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c r="AD3366" s="2"/>
      <c r="AE3366" s="2"/>
      <c r="AF3366" s="2"/>
      <c r="AG3366" s="2"/>
      <c r="AH3366" s="2"/>
      <c r="AI3366" s="2"/>
    </row>
    <row r="3367" spans="1:35" hidden="1" x14ac:dyDescent="0.25">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c r="AD3367" s="2"/>
      <c r="AE3367" s="2"/>
      <c r="AF3367" s="2"/>
      <c r="AG3367" s="2"/>
      <c r="AH3367" s="2"/>
      <c r="AI3367" s="2"/>
    </row>
    <row r="3368" spans="1:35" hidden="1" x14ac:dyDescent="0.25">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c r="AD3368" s="2"/>
      <c r="AE3368" s="2"/>
      <c r="AF3368" s="2"/>
      <c r="AG3368" s="2"/>
      <c r="AH3368" s="2"/>
      <c r="AI3368" s="2"/>
    </row>
    <row r="3369" spans="1:35" hidden="1" x14ac:dyDescent="0.25">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c r="AD3369" s="2"/>
      <c r="AE3369" s="2"/>
      <c r="AF3369" s="2"/>
      <c r="AG3369" s="2"/>
      <c r="AH3369" s="2"/>
      <c r="AI3369" s="2"/>
    </row>
    <row r="3370" spans="1:35" hidden="1" x14ac:dyDescent="0.25">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c r="AD3370" s="2"/>
      <c r="AE3370" s="2"/>
      <c r="AF3370" s="2"/>
      <c r="AG3370" s="2"/>
      <c r="AH3370" s="2"/>
      <c r="AI3370" s="2"/>
    </row>
    <row r="3371" spans="1:35" hidden="1" x14ac:dyDescent="0.25">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c r="AD3371" s="2"/>
      <c r="AE3371" s="2"/>
      <c r="AF3371" s="2"/>
      <c r="AG3371" s="2"/>
      <c r="AH3371" s="2"/>
      <c r="AI3371" s="2"/>
    </row>
    <row r="3372" spans="1:35" hidden="1" x14ac:dyDescent="0.25">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c r="AD3372" s="2"/>
      <c r="AE3372" s="2"/>
      <c r="AF3372" s="2"/>
      <c r="AG3372" s="2"/>
      <c r="AH3372" s="2"/>
      <c r="AI3372" s="2"/>
    </row>
    <row r="3373" spans="1:35" hidden="1" x14ac:dyDescent="0.25">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c r="AD3373" s="2"/>
      <c r="AE3373" s="2"/>
      <c r="AF3373" s="2"/>
      <c r="AG3373" s="2"/>
      <c r="AH3373" s="2"/>
      <c r="AI3373" s="2"/>
    </row>
    <row r="3374" spans="1:35" hidden="1" x14ac:dyDescent="0.25">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c r="AD3374" s="2"/>
      <c r="AE3374" s="2"/>
      <c r="AF3374" s="2"/>
      <c r="AG3374" s="2"/>
      <c r="AH3374" s="2"/>
      <c r="AI3374" s="2"/>
    </row>
    <row r="3375" spans="1:35" hidden="1" x14ac:dyDescent="0.25">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c r="AD3375" s="2"/>
      <c r="AE3375" s="2"/>
      <c r="AF3375" s="2"/>
      <c r="AG3375" s="2"/>
      <c r="AH3375" s="2"/>
      <c r="AI3375" s="2"/>
    </row>
    <row r="3376" spans="1:35" hidden="1" x14ac:dyDescent="0.25">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c r="AD3376" s="2"/>
      <c r="AE3376" s="2"/>
      <c r="AF3376" s="2"/>
      <c r="AG3376" s="2"/>
      <c r="AH3376" s="2"/>
      <c r="AI3376" s="2"/>
    </row>
    <row r="3377" spans="1:35" hidden="1" x14ac:dyDescent="0.25">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c r="AD3377" s="2"/>
      <c r="AE3377" s="2"/>
      <c r="AF3377" s="2"/>
      <c r="AG3377" s="2"/>
      <c r="AH3377" s="2"/>
      <c r="AI3377" s="2"/>
    </row>
    <row r="3378" spans="1:35" hidden="1" x14ac:dyDescent="0.25">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c r="AD3378" s="2"/>
      <c r="AE3378" s="2"/>
      <c r="AF3378" s="2"/>
      <c r="AG3378" s="2"/>
      <c r="AH3378" s="2"/>
      <c r="AI3378" s="2"/>
    </row>
    <row r="3379" spans="1:35" hidden="1" x14ac:dyDescent="0.25">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c r="AD3379" s="2"/>
      <c r="AE3379" s="2"/>
      <c r="AF3379" s="2"/>
      <c r="AG3379" s="2"/>
      <c r="AH3379" s="2"/>
      <c r="AI3379" s="2"/>
    </row>
    <row r="3380" spans="1:35" hidden="1" x14ac:dyDescent="0.25">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c r="AD3380" s="2"/>
      <c r="AE3380" s="2"/>
      <c r="AF3380" s="2"/>
      <c r="AG3380" s="2"/>
      <c r="AH3380" s="2"/>
      <c r="AI3380" s="2"/>
    </row>
    <row r="3381" spans="1:35" hidden="1" x14ac:dyDescent="0.25">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c r="AD3381" s="2"/>
      <c r="AE3381" s="2"/>
      <c r="AF3381" s="2"/>
      <c r="AG3381" s="2"/>
      <c r="AH3381" s="2"/>
      <c r="AI3381" s="2"/>
    </row>
    <row r="3382" spans="1:35" hidden="1" x14ac:dyDescent="0.25">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c r="AD3382" s="2"/>
      <c r="AE3382" s="2"/>
      <c r="AF3382" s="2"/>
      <c r="AG3382" s="2"/>
      <c r="AH3382" s="2"/>
      <c r="AI3382" s="2"/>
    </row>
    <row r="3383" spans="1:35" hidden="1" x14ac:dyDescent="0.25">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c r="AD3383" s="2"/>
      <c r="AE3383" s="2"/>
      <c r="AF3383" s="2"/>
      <c r="AG3383" s="2"/>
      <c r="AH3383" s="2"/>
      <c r="AI3383" s="2"/>
    </row>
    <row r="3384" spans="1:35" hidden="1" x14ac:dyDescent="0.25">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c r="AD3384" s="2"/>
      <c r="AE3384" s="2"/>
      <c r="AF3384" s="2"/>
      <c r="AG3384" s="2"/>
      <c r="AH3384" s="2"/>
      <c r="AI3384" s="2"/>
    </row>
    <row r="3385" spans="1:35" hidden="1" x14ac:dyDescent="0.25">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c r="AD3385" s="2"/>
      <c r="AE3385" s="2"/>
      <c r="AF3385" s="2"/>
      <c r="AG3385" s="2"/>
      <c r="AH3385" s="2"/>
      <c r="AI3385" s="2"/>
    </row>
    <row r="3386" spans="1:35" hidden="1" x14ac:dyDescent="0.25">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c r="AD3386" s="2"/>
      <c r="AE3386" s="2"/>
      <c r="AF3386" s="2"/>
      <c r="AG3386" s="2"/>
      <c r="AH3386" s="2"/>
      <c r="AI3386" s="2"/>
    </row>
    <row r="3387" spans="1:35" hidden="1" x14ac:dyDescent="0.25">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c r="AD3387" s="2"/>
      <c r="AE3387" s="2"/>
      <c r="AF3387" s="2"/>
      <c r="AG3387" s="2"/>
      <c r="AH3387" s="2"/>
      <c r="AI3387" s="2"/>
    </row>
    <row r="3388" spans="1:35" hidden="1" x14ac:dyDescent="0.25">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c r="AD3388" s="2"/>
      <c r="AE3388" s="2"/>
      <c r="AF3388" s="2"/>
      <c r="AG3388" s="2"/>
      <c r="AH3388" s="2"/>
      <c r="AI3388" s="2"/>
    </row>
    <row r="3389" spans="1:35" hidden="1" x14ac:dyDescent="0.25">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c r="AD3389" s="2"/>
      <c r="AE3389" s="2"/>
      <c r="AF3389" s="2"/>
      <c r="AG3389" s="2"/>
      <c r="AH3389" s="2"/>
      <c r="AI3389" s="2"/>
    </row>
    <row r="3390" spans="1:35" hidden="1" x14ac:dyDescent="0.25">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c r="AD3390" s="2"/>
      <c r="AE3390" s="2"/>
      <c r="AF3390" s="2"/>
      <c r="AG3390" s="2"/>
      <c r="AH3390" s="2"/>
      <c r="AI3390" s="2"/>
    </row>
    <row r="3391" spans="1:35" hidden="1" x14ac:dyDescent="0.25">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c r="AD3391" s="2"/>
      <c r="AE3391" s="2"/>
      <c r="AF3391" s="2"/>
      <c r="AG3391" s="2"/>
      <c r="AH3391" s="2"/>
      <c r="AI3391" s="2"/>
    </row>
    <row r="3392" spans="1:35" hidden="1" x14ac:dyDescent="0.25">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c r="AD3392" s="2"/>
      <c r="AE3392" s="2"/>
      <c r="AF3392" s="2"/>
      <c r="AG3392" s="2"/>
      <c r="AH3392" s="2"/>
      <c r="AI3392" s="2"/>
    </row>
    <row r="3393" spans="1:35" hidden="1" x14ac:dyDescent="0.25">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c r="AD3393" s="2"/>
      <c r="AE3393" s="2"/>
      <c r="AF3393" s="2"/>
      <c r="AG3393" s="2"/>
      <c r="AH3393" s="2"/>
      <c r="AI3393" s="2"/>
    </row>
    <row r="3394" spans="1:35" hidden="1" x14ac:dyDescent="0.25">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c r="AD3394" s="2"/>
      <c r="AE3394" s="2"/>
      <c r="AF3394" s="2"/>
      <c r="AG3394" s="2"/>
      <c r="AH3394" s="2"/>
      <c r="AI3394" s="2"/>
    </row>
    <row r="3395" spans="1:35" hidden="1" x14ac:dyDescent="0.25">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c r="AD3395" s="2"/>
      <c r="AE3395" s="2"/>
      <c r="AF3395" s="2"/>
      <c r="AG3395" s="2"/>
      <c r="AH3395" s="2"/>
      <c r="AI3395" s="2"/>
    </row>
    <row r="3396" spans="1:35" hidden="1" x14ac:dyDescent="0.25">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c r="AD3396" s="2"/>
      <c r="AE3396" s="2"/>
      <c r="AF3396" s="2"/>
      <c r="AG3396" s="2"/>
      <c r="AH3396" s="2"/>
      <c r="AI3396" s="2"/>
    </row>
    <row r="3397" spans="1:35" hidden="1" x14ac:dyDescent="0.25">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c r="AD3397" s="2"/>
      <c r="AE3397" s="2"/>
      <c r="AF3397" s="2"/>
      <c r="AG3397" s="2"/>
      <c r="AH3397" s="2"/>
      <c r="AI3397" s="2"/>
    </row>
    <row r="3398" spans="1:35" hidden="1" x14ac:dyDescent="0.25">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c r="AD3398" s="2"/>
      <c r="AE3398" s="2"/>
      <c r="AF3398" s="2"/>
      <c r="AG3398" s="2"/>
      <c r="AH3398" s="2"/>
      <c r="AI3398" s="2"/>
    </row>
    <row r="3399" spans="1:35" hidden="1" x14ac:dyDescent="0.25">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c r="AD3399" s="2"/>
      <c r="AE3399" s="2"/>
      <c r="AF3399" s="2"/>
      <c r="AG3399" s="2"/>
      <c r="AH3399" s="2"/>
      <c r="AI3399" s="2"/>
    </row>
    <row r="3400" spans="1:35" hidden="1" x14ac:dyDescent="0.25">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c r="AD3400" s="2"/>
      <c r="AE3400" s="2"/>
      <c r="AF3400" s="2"/>
      <c r="AG3400" s="2"/>
      <c r="AH3400" s="2"/>
      <c r="AI3400" s="2"/>
    </row>
    <row r="3401" spans="1:35" hidden="1" x14ac:dyDescent="0.25">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c r="AD3401" s="2"/>
      <c r="AE3401" s="2"/>
      <c r="AF3401" s="2"/>
      <c r="AG3401" s="2"/>
      <c r="AH3401" s="2"/>
      <c r="AI3401" s="2"/>
    </row>
    <row r="3402" spans="1:35" hidden="1" x14ac:dyDescent="0.25">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c r="AD3402" s="2"/>
      <c r="AE3402" s="2"/>
      <c r="AF3402" s="2"/>
      <c r="AG3402" s="2"/>
      <c r="AH3402" s="2"/>
      <c r="AI3402" s="2"/>
    </row>
    <row r="3403" spans="1:35" hidden="1" x14ac:dyDescent="0.25">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c r="AD3403" s="2"/>
      <c r="AE3403" s="2"/>
      <c r="AF3403" s="2"/>
      <c r="AG3403" s="2"/>
      <c r="AH3403" s="2"/>
      <c r="AI3403" s="2"/>
    </row>
    <row r="3404" spans="1:35" hidden="1" x14ac:dyDescent="0.25">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c r="AD3404" s="2"/>
      <c r="AE3404" s="2"/>
      <c r="AF3404" s="2"/>
      <c r="AG3404" s="2"/>
      <c r="AH3404" s="2"/>
      <c r="AI3404" s="2"/>
    </row>
    <row r="3405" spans="1:35" hidden="1" x14ac:dyDescent="0.25">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c r="AD3405" s="2"/>
      <c r="AE3405" s="2"/>
      <c r="AF3405" s="2"/>
      <c r="AG3405" s="2"/>
      <c r="AH3405" s="2"/>
      <c r="AI3405" s="2"/>
    </row>
    <row r="3406" spans="1:35" hidden="1" x14ac:dyDescent="0.25">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c r="AD3406" s="2"/>
      <c r="AE3406" s="2"/>
      <c r="AF3406" s="2"/>
      <c r="AG3406" s="2"/>
      <c r="AH3406" s="2"/>
      <c r="AI3406" s="2"/>
    </row>
    <row r="3407" spans="1:35" hidden="1" x14ac:dyDescent="0.25">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c r="AD3407" s="2"/>
      <c r="AE3407" s="2"/>
      <c r="AF3407" s="2"/>
      <c r="AG3407" s="2"/>
      <c r="AH3407" s="2"/>
      <c r="AI3407" s="2"/>
    </row>
    <row r="3408" spans="1:35" hidden="1" x14ac:dyDescent="0.25">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c r="AD3408" s="2"/>
      <c r="AE3408" s="2"/>
      <c r="AF3408" s="2"/>
      <c r="AG3408" s="2"/>
      <c r="AH3408" s="2"/>
      <c r="AI3408" s="2"/>
    </row>
    <row r="3409" spans="1:35" hidden="1" x14ac:dyDescent="0.25">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c r="AD3409" s="2"/>
      <c r="AE3409" s="2"/>
      <c r="AF3409" s="2"/>
      <c r="AG3409" s="2"/>
      <c r="AH3409" s="2"/>
      <c r="AI3409" s="2"/>
    </row>
    <row r="3410" spans="1:35" hidden="1" x14ac:dyDescent="0.25">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c r="AD3410" s="2"/>
      <c r="AE3410" s="2"/>
      <c r="AF3410" s="2"/>
      <c r="AG3410" s="2"/>
      <c r="AH3410" s="2"/>
      <c r="AI3410" s="2"/>
    </row>
    <row r="3411" spans="1:35" hidden="1" x14ac:dyDescent="0.25">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c r="AD3411" s="2"/>
      <c r="AE3411" s="2"/>
      <c r="AF3411" s="2"/>
      <c r="AG3411" s="2"/>
      <c r="AH3411" s="2"/>
      <c r="AI3411" s="2"/>
    </row>
    <row r="3412" spans="1:35" hidden="1" x14ac:dyDescent="0.25">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c r="AD3412" s="2"/>
      <c r="AE3412" s="2"/>
      <c r="AF3412" s="2"/>
      <c r="AG3412" s="2"/>
      <c r="AH3412" s="2"/>
      <c r="AI3412" s="2"/>
    </row>
    <row r="3413" spans="1:35" hidden="1" x14ac:dyDescent="0.25">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c r="AD3413" s="2"/>
      <c r="AE3413" s="2"/>
      <c r="AF3413" s="2"/>
      <c r="AG3413" s="2"/>
      <c r="AH3413" s="2"/>
      <c r="AI3413" s="2"/>
    </row>
    <row r="3414" spans="1:35" hidden="1" x14ac:dyDescent="0.25">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c r="AD3414" s="2"/>
      <c r="AE3414" s="2"/>
      <c r="AF3414" s="2"/>
      <c r="AG3414" s="2"/>
      <c r="AH3414" s="2"/>
      <c r="AI3414" s="2"/>
    </row>
    <row r="3415" spans="1:35" hidden="1" x14ac:dyDescent="0.25">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c r="AD3415" s="2"/>
      <c r="AE3415" s="2"/>
      <c r="AF3415" s="2"/>
      <c r="AG3415" s="2"/>
      <c r="AH3415" s="2"/>
      <c r="AI3415" s="2"/>
    </row>
    <row r="3416" spans="1:35" hidden="1" x14ac:dyDescent="0.25">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c r="AD3416" s="2"/>
      <c r="AE3416" s="2"/>
      <c r="AF3416" s="2"/>
      <c r="AG3416" s="2"/>
      <c r="AH3416" s="2"/>
      <c r="AI3416" s="2"/>
    </row>
    <row r="3417" spans="1:35" hidden="1" x14ac:dyDescent="0.25">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c r="AD3417" s="2"/>
      <c r="AE3417" s="2"/>
      <c r="AF3417" s="2"/>
      <c r="AG3417" s="2"/>
      <c r="AH3417" s="2"/>
      <c r="AI3417" s="2"/>
    </row>
    <row r="3418" spans="1:35" hidden="1" x14ac:dyDescent="0.25">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c r="AD3418" s="2"/>
      <c r="AE3418" s="2"/>
      <c r="AF3418" s="2"/>
      <c r="AG3418" s="2"/>
      <c r="AH3418" s="2"/>
      <c r="AI3418" s="2"/>
    </row>
    <row r="3419" spans="1:35" hidden="1" x14ac:dyDescent="0.25">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c r="AD3419" s="2"/>
      <c r="AE3419" s="2"/>
      <c r="AF3419" s="2"/>
      <c r="AG3419" s="2"/>
      <c r="AH3419" s="2"/>
      <c r="AI3419" s="2"/>
    </row>
    <row r="3420" spans="1:35" hidden="1" x14ac:dyDescent="0.25">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c r="AD3420" s="2"/>
      <c r="AE3420" s="2"/>
      <c r="AF3420" s="2"/>
      <c r="AG3420" s="2"/>
      <c r="AH3420" s="2"/>
      <c r="AI3420" s="2"/>
    </row>
    <row r="3421" spans="1:35" hidden="1" x14ac:dyDescent="0.25">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c r="AD3421" s="2"/>
      <c r="AE3421" s="2"/>
      <c r="AF3421" s="2"/>
      <c r="AG3421" s="2"/>
      <c r="AH3421" s="2"/>
      <c r="AI3421" s="2"/>
    </row>
    <row r="3422" spans="1:35" hidden="1" x14ac:dyDescent="0.25">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c r="AD3422" s="2"/>
      <c r="AE3422" s="2"/>
      <c r="AF3422" s="2"/>
      <c r="AG3422" s="2"/>
      <c r="AH3422" s="2"/>
      <c r="AI3422" s="2"/>
    </row>
    <row r="3423" spans="1:35" hidden="1" x14ac:dyDescent="0.25">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c r="AD3423" s="2"/>
      <c r="AE3423" s="2"/>
      <c r="AF3423" s="2"/>
      <c r="AG3423" s="2"/>
      <c r="AH3423" s="2"/>
      <c r="AI3423" s="2"/>
    </row>
    <row r="3424" spans="1:35" hidden="1" x14ac:dyDescent="0.25">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c r="AD3424" s="2"/>
      <c r="AE3424" s="2"/>
      <c r="AF3424" s="2"/>
      <c r="AG3424" s="2"/>
      <c r="AH3424" s="2"/>
      <c r="AI3424" s="2"/>
    </row>
    <row r="3425" spans="1:35" hidden="1" x14ac:dyDescent="0.25">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c r="AD3425" s="2"/>
      <c r="AE3425" s="2"/>
      <c r="AF3425" s="2"/>
      <c r="AG3425" s="2"/>
      <c r="AH3425" s="2"/>
      <c r="AI3425" s="2"/>
    </row>
    <row r="3426" spans="1:35" hidden="1" x14ac:dyDescent="0.25">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c r="AD3426" s="2"/>
      <c r="AE3426" s="2"/>
      <c r="AF3426" s="2"/>
      <c r="AG3426" s="2"/>
      <c r="AH3426" s="2"/>
      <c r="AI3426" s="2"/>
    </row>
    <row r="3427" spans="1:35" hidden="1" x14ac:dyDescent="0.25">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c r="AD3427" s="2"/>
      <c r="AE3427" s="2"/>
      <c r="AF3427" s="2"/>
      <c r="AG3427" s="2"/>
      <c r="AH3427" s="2"/>
      <c r="AI3427" s="2"/>
    </row>
    <row r="3428" spans="1:35" hidden="1" x14ac:dyDescent="0.25">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c r="AD3428" s="2"/>
      <c r="AE3428" s="2"/>
      <c r="AF3428" s="2"/>
      <c r="AG3428" s="2"/>
      <c r="AH3428" s="2"/>
      <c r="AI3428" s="2"/>
    </row>
    <row r="3429" spans="1:35" hidden="1" x14ac:dyDescent="0.25">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c r="AD3429" s="2"/>
      <c r="AE3429" s="2"/>
      <c r="AF3429" s="2"/>
      <c r="AG3429" s="2"/>
      <c r="AH3429" s="2"/>
      <c r="AI3429" s="2"/>
    </row>
    <row r="3430" spans="1:35" hidden="1" x14ac:dyDescent="0.25">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c r="AD3430" s="2"/>
      <c r="AE3430" s="2"/>
      <c r="AF3430" s="2"/>
      <c r="AG3430" s="2"/>
      <c r="AH3430" s="2"/>
      <c r="AI3430" s="2"/>
    </row>
    <row r="3431" spans="1:35" hidden="1" x14ac:dyDescent="0.25">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c r="AD3431" s="2"/>
      <c r="AE3431" s="2"/>
      <c r="AF3431" s="2"/>
      <c r="AG3431" s="2"/>
      <c r="AH3431" s="2"/>
      <c r="AI3431" s="2"/>
    </row>
    <row r="3432" spans="1:35" hidden="1" x14ac:dyDescent="0.25">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c r="AD3432" s="2"/>
      <c r="AE3432" s="2"/>
      <c r="AF3432" s="2"/>
      <c r="AG3432" s="2"/>
      <c r="AH3432" s="2"/>
      <c r="AI3432" s="2"/>
    </row>
    <row r="3433" spans="1:35" hidden="1" x14ac:dyDescent="0.25">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c r="AD3433" s="2"/>
      <c r="AE3433" s="2"/>
      <c r="AF3433" s="2"/>
      <c r="AG3433" s="2"/>
      <c r="AH3433" s="2"/>
      <c r="AI3433" s="2"/>
    </row>
    <row r="3434" spans="1:35" hidden="1" x14ac:dyDescent="0.25">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c r="AD3434" s="2"/>
      <c r="AE3434" s="2"/>
      <c r="AF3434" s="2"/>
      <c r="AG3434" s="2"/>
      <c r="AH3434" s="2"/>
      <c r="AI3434" s="2"/>
    </row>
    <row r="3435" spans="1:35" hidden="1" x14ac:dyDescent="0.25">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c r="AD3435" s="2"/>
      <c r="AE3435" s="2"/>
      <c r="AF3435" s="2"/>
      <c r="AG3435" s="2"/>
      <c r="AH3435" s="2"/>
      <c r="AI3435" s="2"/>
    </row>
    <row r="3436" spans="1:35" hidden="1" x14ac:dyDescent="0.25">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c r="AD3436" s="2"/>
      <c r="AE3436" s="2"/>
      <c r="AF3436" s="2"/>
      <c r="AG3436" s="2"/>
      <c r="AH3436" s="2"/>
      <c r="AI3436" s="2"/>
    </row>
    <row r="3437" spans="1:35" hidden="1" x14ac:dyDescent="0.25">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c r="AD3437" s="2"/>
      <c r="AE3437" s="2"/>
      <c r="AF3437" s="2"/>
      <c r="AG3437" s="2"/>
      <c r="AH3437" s="2"/>
      <c r="AI3437" s="2"/>
    </row>
    <row r="3438" spans="1:35" hidden="1" x14ac:dyDescent="0.25">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c r="AD3438" s="2"/>
      <c r="AE3438" s="2"/>
      <c r="AF3438" s="2"/>
      <c r="AG3438" s="2"/>
      <c r="AH3438" s="2"/>
      <c r="AI3438" s="2"/>
    </row>
    <row r="3439" spans="1:35" hidden="1" x14ac:dyDescent="0.25">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c r="AD3439" s="2"/>
      <c r="AE3439" s="2"/>
      <c r="AF3439" s="2"/>
      <c r="AG3439" s="2"/>
      <c r="AH3439" s="2"/>
      <c r="AI3439" s="2"/>
    </row>
    <row r="3440" spans="1:35" hidden="1" x14ac:dyDescent="0.25">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c r="AD3440" s="2"/>
      <c r="AE3440" s="2"/>
      <c r="AF3440" s="2"/>
      <c r="AG3440" s="2"/>
      <c r="AH3440" s="2"/>
      <c r="AI3440" s="2"/>
    </row>
    <row r="3441" spans="1:35" hidden="1" x14ac:dyDescent="0.25">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c r="AD3441" s="2"/>
      <c r="AE3441" s="2"/>
      <c r="AF3441" s="2"/>
      <c r="AG3441" s="2"/>
      <c r="AH3441" s="2"/>
      <c r="AI3441" s="2"/>
    </row>
    <row r="3442" spans="1:35" hidden="1" x14ac:dyDescent="0.25">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c r="AD3442" s="2"/>
      <c r="AE3442" s="2"/>
      <c r="AF3442" s="2"/>
      <c r="AG3442" s="2"/>
      <c r="AH3442" s="2"/>
      <c r="AI3442" s="2"/>
    </row>
    <row r="3443" spans="1:35" hidden="1" x14ac:dyDescent="0.25">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c r="AD3443" s="2"/>
      <c r="AE3443" s="2"/>
      <c r="AF3443" s="2"/>
      <c r="AG3443" s="2"/>
      <c r="AH3443" s="2"/>
      <c r="AI3443" s="2"/>
    </row>
    <row r="3444" spans="1:35" hidden="1" x14ac:dyDescent="0.25">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c r="AD3444" s="2"/>
      <c r="AE3444" s="2"/>
      <c r="AF3444" s="2"/>
      <c r="AG3444" s="2"/>
      <c r="AH3444" s="2"/>
      <c r="AI3444" s="2"/>
    </row>
    <row r="3445" spans="1:35" hidden="1" x14ac:dyDescent="0.25">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c r="AD3445" s="2"/>
      <c r="AE3445" s="2"/>
      <c r="AF3445" s="2"/>
      <c r="AG3445" s="2"/>
      <c r="AH3445" s="2"/>
      <c r="AI3445" s="2"/>
    </row>
    <row r="3446" spans="1:35" hidden="1" x14ac:dyDescent="0.25">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c r="AD3446" s="2"/>
      <c r="AE3446" s="2"/>
      <c r="AF3446" s="2"/>
      <c r="AG3446" s="2"/>
      <c r="AH3446" s="2"/>
      <c r="AI3446" s="2"/>
    </row>
    <row r="3447" spans="1:35" hidden="1" x14ac:dyDescent="0.25">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c r="AD3447" s="2"/>
      <c r="AE3447" s="2"/>
      <c r="AF3447" s="2"/>
      <c r="AG3447" s="2"/>
      <c r="AH3447" s="2"/>
      <c r="AI3447" s="2"/>
    </row>
    <row r="3448" spans="1:35" hidden="1" x14ac:dyDescent="0.25">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c r="AD3448" s="2"/>
      <c r="AE3448" s="2"/>
      <c r="AF3448" s="2"/>
      <c r="AG3448" s="2"/>
      <c r="AH3448" s="2"/>
      <c r="AI3448" s="2"/>
    </row>
    <row r="3449" spans="1:35" hidden="1" x14ac:dyDescent="0.25">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c r="AD3449" s="2"/>
      <c r="AE3449" s="2"/>
      <c r="AF3449" s="2"/>
      <c r="AG3449" s="2"/>
      <c r="AH3449" s="2"/>
      <c r="AI3449" s="2"/>
    </row>
    <row r="3450" spans="1:35" hidden="1" x14ac:dyDescent="0.25">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c r="AD3450" s="2"/>
      <c r="AE3450" s="2"/>
      <c r="AF3450" s="2"/>
      <c r="AG3450" s="2"/>
      <c r="AH3450" s="2"/>
      <c r="AI3450" s="2"/>
    </row>
    <row r="3451" spans="1:35" hidden="1" x14ac:dyDescent="0.25">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c r="AD3451" s="2"/>
      <c r="AE3451" s="2"/>
      <c r="AF3451" s="2"/>
      <c r="AG3451" s="2"/>
      <c r="AH3451" s="2"/>
      <c r="AI3451" s="2"/>
    </row>
    <row r="3452" spans="1:35" hidden="1" x14ac:dyDescent="0.25">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c r="AD3452" s="2"/>
      <c r="AE3452" s="2"/>
      <c r="AF3452" s="2"/>
      <c r="AG3452" s="2"/>
      <c r="AH3452" s="2"/>
      <c r="AI3452" s="2"/>
    </row>
    <row r="3453" spans="1:35" hidden="1" x14ac:dyDescent="0.25">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c r="AD3453" s="2"/>
      <c r="AE3453" s="2"/>
      <c r="AF3453" s="2"/>
      <c r="AG3453" s="2"/>
      <c r="AH3453" s="2"/>
      <c r="AI3453" s="2"/>
    </row>
    <row r="3454" spans="1:35" hidden="1" x14ac:dyDescent="0.25">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c r="AD3454" s="2"/>
      <c r="AE3454" s="2"/>
      <c r="AF3454" s="2"/>
      <c r="AG3454" s="2"/>
      <c r="AH3454" s="2"/>
      <c r="AI3454" s="2"/>
    </row>
    <row r="3455" spans="1:35" hidden="1" x14ac:dyDescent="0.25">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c r="AD3455" s="2"/>
      <c r="AE3455" s="2"/>
      <c r="AF3455" s="2"/>
      <c r="AG3455" s="2"/>
      <c r="AH3455" s="2"/>
      <c r="AI3455" s="2"/>
    </row>
    <row r="3456" spans="1:35" hidden="1" x14ac:dyDescent="0.25">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c r="AD3456" s="2"/>
      <c r="AE3456" s="2"/>
      <c r="AF3456" s="2"/>
      <c r="AG3456" s="2"/>
      <c r="AH3456" s="2"/>
      <c r="AI3456" s="2"/>
    </row>
    <row r="3457" spans="1:35" hidden="1" x14ac:dyDescent="0.25">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c r="AD3457" s="2"/>
      <c r="AE3457" s="2"/>
      <c r="AF3457" s="2"/>
      <c r="AG3457" s="2"/>
      <c r="AH3457" s="2"/>
      <c r="AI3457" s="2"/>
    </row>
    <row r="3458" spans="1:35" hidden="1" x14ac:dyDescent="0.25">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c r="AD3458" s="2"/>
      <c r="AE3458" s="2"/>
      <c r="AF3458" s="2"/>
      <c r="AG3458" s="2"/>
      <c r="AH3458" s="2"/>
      <c r="AI3458" s="2"/>
    </row>
    <row r="3459" spans="1:35" hidden="1" x14ac:dyDescent="0.25">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c r="AD3459" s="2"/>
      <c r="AE3459" s="2"/>
      <c r="AF3459" s="2"/>
      <c r="AG3459" s="2"/>
      <c r="AH3459" s="2"/>
      <c r="AI3459" s="2"/>
    </row>
    <row r="3460" spans="1:35" hidden="1" x14ac:dyDescent="0.25">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c r="AD3460" s="2"/>
      <c r="AE3460" s="2"/>
      <c r="AF3460" s="2"/>
      <c r="AG3460" s="2"/>
      <c r="AH3460" s="2"/>
      <c r="AI3460" s="2"/>
    </row>
    <row r="3461" spans="1:35" hidden="1" x14ac:dyDescent="0.25">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c r="AD3461" s="2"/>
      <c r="AE3461" s="2"/>
      <c r="AF3461" s="2"/>
      <c r="AG3461" s="2"/>
      <c r="AH3461" s="2"/>
      <c r="AI3461" s="2"/>
    </row>
    <row r="3462" spans="1:35" hidden="1" x14ac:dyDescent="0.25">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c r="AD3462" s="2"/>
      <c r="AE3462" s="2"/>
      <c r="AF3462" s="2"/>
      <c r="AG3462" s="2"/>
      <c r="AH3462" s="2"/>
      <c r="AI3462" s="2"/>
    </row>
    <row r="3463" spans="1:35" hidden="1" x14ac:dyDescent="0.25">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c r="AD3463" s="2"/>
      <c r="AE3463" s="2"/>
      <c r="AF3463" s="2"/>
      <c r="AG3463" s="2"/>
      <c r="AH3463" s="2"/>
      <c r="AI3463" s="2"/>
    </row>
    <row r="3464" spans="1:35" hidden="1" x14ac:dyDescent="0.25">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c r="AD3464" s="2"/>
      <c r="AE3464" s="2"/>
      <c r="AF3464" s="2"/>
      <c r="AG3464" s="2"/>
      <c r="AH3464" s="2"/>
      <c r="AI3464" s="2"/>
    </row>
    <row r="3465" spans="1:35" hidden="1" x14ac:dyDescent="0.25">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c r="AD3465" s="2"/>
      <c r="AE3465" s="2"/>
      <c r="AF3465" s="2"/>
      <c r="AG3465" s="2"/>
      <c r="AH3465" s="2"/>
      <c r="AI3465" s="2"/>
    </row>
    <row r="3466" spans="1:35" hidden="1" x14ac:dyDescent="0.25">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c r="AD3466" s="2"/>
      <c r="AE3466" s="2"/>
      <c r="AF3466" s="2"/>
      <c r="AG3466" s="2"/>
      <c r="AH3466" s="2"/>
      <c r="AI3466" s="2"/>
    </row>
    <row r="3467" spans="1:35" hidden="1" x14ac:dyDescent="0.25">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c r="AD3467" s="2"/>
      <c r="AE3467" s="2"/>
      <c r="AF3467" s="2"/>
      <c r="AG3467" s="2"/>
      <c r="AH3467" s="2"/>
      <c r="AI3467" s="2"/>
    </row>
    <row r="3468" spans="1:35" hidden="1" x14ac:dyDescent="0.25">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c r="AD3468" s="2"/>
      <c r="AE3468" s="2"/>
      <c r="AF3468" s="2"/>
      <c r="AG3468" s="2"/>
      <c r="AH3468" s="2"/>
      <c r="AI3468" s="2"/>
    </row>
    <row r="3469" spans="1:35" hidden="1" x14ac:dyDescent="0.25">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c r="AD3469" s="2"/>
      <c r="AE3469" s="2"/>
      <c r="AF3469" s="2"/>
      <c r="AG3469" s="2"/>
      <c r="AH3469" s="2"/>
      <c r="AI3469" s="2"/>
    </row>
    <row r="3470" spans="1:35" hidden="1" x14ac:dyDescent="0.25">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c r="AD3470" s="2"/>
      <c r="AE3470" s="2"/>
      <c r="AF3470" s="2"/>
      <c r="AG3470" s="2"/>
      <c r="AH3470" s="2"/>
      <c r="AI3470" s="2"/>
    </row>
    <row r="3471" spans="1:35" hidden="1" x14ac:dyDescent="0.25">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c r="AD3471" s="2"/>
      <c r="AE3471" s="2"/>
      <c r="AF3471" s="2"/>
      <c r="AG3471" s="2"/>
      <c r="AH3471" s="2"/>
      <c r="AI3471" s="2"/>
    </row>
    <row r="3472" spans="1:35" hidden="1" x14ac:dyDescent="0.25">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c r="AD3472" s="2"/>
      <c r="AE3472" s="2"/>
      <c r="AF3472" s="2"/>
      <c r="AG3472" s="2"/>
      <c r="AH3472" s="2"/>
      <c r="AI3472" s="2"/>
    </row>
    <row r="3473" spans="1:35" hidden="1" x14ac:dyDescent="0.25">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c r="AD3473" s="2"/>
      <c r="AE3473" s="2"/>
      <c r="AF3473" s="2"/>
      <c r="AG3473" s="2"/>
      <c r="AH3473" s="2"/>
      <c r="AI3473" s="2"/>
    </row>
    <row r="3474" spans="1:35" hidden="1" x14ac:dyDescent="0.25">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c r="AD3474" s="2"/>
      <c r="AE3474" s="2"/>
      <c r="AF3474" s="2"/>
      <c r="AG3474" s="2"/>
      <c r="AH3474" s="2"/>
      <c r="AI3474" s="2"/>
    </row>
    <row r="3475" spans="1:35" hidden="1" x14ac:dyDescent="0.25">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c r="AD3475" s="2"/>
      <c r="AE3475" s="2"/>
      <c r="AF3475" s="2"/>
      <c r="AG3475" s="2"/>
      <c r="AH3475" s="2"/>
      <c r="AI3475" s="2"/>
    </row>
    <row r="3476" spans="1:35" hidden="1" x14ac:dyDescent="0.25">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c r="AD3476" s="2"/>
      <c r="AE3476" s="2"/>
      <c r="AF3476" s="2"/>
      <c r="AG3476" s="2"/>
      <c r="AH3476" s="2"/>
      <c r="AI3476" s="2"/>
    </row>
    <row r="3477" spans="1:35" hidden="1" x14ac:dyDescent="0.25">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c r="AD3477" s="2"/>
      <c r="AE3477" s="2"/>
      <c r="AF3477" s="2"/>
      <c r="AG3477" s="2"/>
      <c r="AH3477" s="2"/>
      <c r="AI3477" s="2"/>
    </row>
    <row r="3478" spans="1:35" hidden="1" x14ac:dyDescent="0.25">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c r="AD3478" s="2"/>
      <c r="AE3478" s="2"/>
      <c r="AF3478" s="2"/>
      <c r="AG3478" s="2"/>
      <c r="AH3478" s="2"/>
      <c r="AI3478" s="2"/>
    </row>
    <row r="3479" spans="1:35" hidden="1" x14ac:dyDescent="0.25">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c r="AD3479" s="2"/>
      <c r="AE3479" s="2"/>
      <c r="AF3479" s="2"/>
      <c r="AG3479" s="2"/>
      <c r="AH3479" s="2"/>
      <c r="AI3479" s="2"/>
    </row>
    <row r="3480" spans="1:35" hidden="1" x14ac:dyDescent="0.25">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c r="AD3480" s="2"/>
      <c r="AE3480" s="2"/>
      <c r="AF3480" s="2"/>
      <c r="AG3480" s="2"/>
      <c r="AH3480" s="2"/>
      <c r="AI3480" s="2"/>
    </row>
    <row r="3481" spans="1:35" hidden="1" x14ac:dyDescent="0.25">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c r="AD3481" s="2"/>
      <c r="AE3481" s="2"/>
      <c r="AF3481" s="2"/>
      <c r="AG3481" s="2"/>
      <c r="AH3481" s="2"/>
      <c r="AI3481" s="2"/>
    </row>
    <row r="3482" spans="1:35" hidden="1" x14ac:dyDescent="0.25">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c r="AD3482" s="2"/>
      <c r="AE3482" s="2"/>
      <c r="AF3482" s="2"/>
      <c r="AG3482" s="2"/>
      <c r="AH3482" s="2"/>
      <c r="AI3482" s="2"/>
    </row>
    <row r="3483" spans="1:35" hidden="1" x14ac:dyDescent="0.25">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c r="AD3483" s="2"/>
      <c r="AE3483" s="2"/>
      <c r="AF3483" s="2"/>
      <c r="AG3483" s="2"/>
      <c r="AH3483" s="2"/>
      <c r="AI3483" s="2"/>
    </row>
    <row r="3484" spans="1:35" hidden="1" x14ac:dyDescent="0.25">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c r="AD3484" s="2"/>
      <c r="AE3484" s="2"/>
      <c r="AF3484" s="2"/>
      <c r="AG3484" s="2"/>
      <c r="AH3484" s="2"/>
      <c r="AI3484" s="2"/>
    </row>
    <row r="3485" spans="1:35" hidden="1" x14ac:dyDescent="0.25">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c r="AD3485" s="2"/>
      <c r="AE3485" s="2"/>
      <c r="AF3485" s="2"/>
      <c r="AG3485" s="2"/>
      <c r="AH3485" s="2"/>
      <c r="AI3485" s="2"/>
    </row>
    <row r="3486" spans="1:35" hidden="1" x14ac:dyDescent="0.25">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c r="AD3486" s="2"/>
      <c r="AE3486" s="2"/>
      <c r="AF3486" s="2"/>
      <c r="AG3486" s="2"/>
      <c r="AH3486" s="2"/>
      <c r="AI3486" s="2"/>
    </row>
    <row r="3487" spans="1:35" hidden="1" x14ac:dyDescent="0.25">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c r="AD3487" s="2"/>
      <c r="AE3487" s="2"/>
      <c r="AF3487" s="2"/>
      <c r="AG3487" s="2"/>
      <c r="AH3487" s="2"/>
      <c r="AI3487" s="2"/>
    </row>
    <row r="3488" spans="1:35" hidden="1" x14ac:dyDescent="0.25">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c r="AD3488" s="2"/>
      <c r="AE3488" s="2"/>
      <c r="AF3488" s="2"/>
      <c r="AG3488" s="2"/>
      <c r="AH3488" s="2"/>
      <c r="AI3488" s="2"/>
    </row>
    <row r="3489" spans="1:35" hidden="1" x14ac:dyDescent="0.25">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c r="AD3489" s="2"/>
      <c r="AE3489" s="2"/>
      <c r="AF3489" s="2"/>
      <c r="AG3489" s="2"/>
      <c r="AH3489" s="2"/>
      <c r="AI3489" s="2"/>
    </row>
    <row r="3490" spans="1:35" hidden="1" x14ac:dyDescent="0.25">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c r="AD3490" s="2"/>
      <c r="AE3490" s="2"/>
      <c r="AF3490" s="2"/>
      <c r="AG3490" s="2"/>
      <c r="AH3490" s="2"/>
      <c r="AI3490" s="2"/>
    </row>
    <row r="3491" spans="1:35" hidden="1" x14ac:dyDescent="0.25">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c r="AD3491" s="2"/>
      <c r="AE3491" s="2"/>
      <c r="AF3491" s="2"/>
      <c r="AG3491" s="2"/>
      <c r="AH3491" s="2"/>
      <c r="AI3491" s="2"/>
    </row>
    <row r="3492" spans="1:35" hidden="1" x14ac:dyDescent="0.25">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c r="AD3492" s="2"/>
      <c r="AE3492" s="2"/>
      <c r="AF3492" s="2"/>
      <c r="AG3492" s="2"/>
      <c r="AH3492" s="2"/>
      <c r="AI3492" s="2"/>
    </row>
    <row r="3493" spans="1:35" hidden="1" x14ac:dyDescent="0.25">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c r="AD3493" s="2"/>
      <c r="AE3493" s="2"/>
      <c r="AF3493" s="2"/>
      <c r="AG3493" s="2"/>
      <c r="AH3493" s="2"/>
      <c r="AI3493" s="2"/>
    </row>
    <row r="3494" spans="1:35" hidden="1" x14ac:dyDescent="0.25">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c r="AD3494" s="2"/>
      <c r="AE3494" s="2"/>
      <c r="AF3494" s="2"/>
      <c r="AG3494" s="2"/>
      <c r="AH3494" s="2"/>
      <c r="AI3494" s="2"/>
    </row>
    <row r="3495" spans="1:35" hidden="1" x14ac:dyDescent="0.25">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c r="AD3495" s="2"/>
      <c r="AE3495" s="2"/>
      <c r="AF3495" s="2"/>
      <c r="AG3495" s="2"/>
      <c r="AH3495" s="2"/>
      <c r="AI3495" s="2"/>
    </row>
    <row r="3496" spans="1:35" hidden="1" x14ac:dyDescent="0.25">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c r="AD3496" s="2"/>
      <c r="AE3496" s="2"/>
      <c r="AF3496" s="2"/>
      <c r="AG3496" s="2"/>
      <c r="AH3496" s="2"/>
      <c r="AI3496" s="2"/>
    </row>
    <row r="3497" spans="1:35" hidden="1" x14ac:dyDescent="0.25">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c r="AD3497" s="2"/>
      <c r="AE3497" s="2"/>
      <c r="AF3497" s="2"/>
      <c r="AG3497" s="2"/>
      <c r="AH3497" s="2"/>
      <c r="AI3497" s="2"/>
    </row>
    <row r="3498" spans="1:35" hidden="1" x14ac:dyDescent="0.25">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c r="AD3498" s="2"/>
      <c r="AE3498" s="2"/>
      <c r="AF3498" s="2"/>
      <c r="AG3498" s="2"/>
      <c r="AH3498" s="2"/>
      <c r="AI3498" s="2"/>
    </row>
    <row r="3499" spans="1:35" hidden="1" x14ac:dyDescent="0.25">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c r="AD3499" s="2"/>
      <c r="AE3499" s="2"/>
      <c r="AF3499" s="2"/>
      <c r="AG3499" s="2"/>
      <c r="AH3499" s="2"/>
      <c r="AI3499" s="2"/>
    </row>
    <row r="3500" spans="1:35" hidden="1" x14ac:dyDescent="0.25">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c r="AD3500" s="2"/>
      <c r="AE3500" s="2"/>
      <c r="AF3500" s="2"/>
      <c r="AG3500" s="2"/>
      <c r="AH3500" s="2"/>
      <c r="AI3500" s="2"/>
    </row>
    <row r="3501" spans="1:35" hidden="1" x14ac:dyDescent="0.25">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c r="AD3501" s="2"/>
      <c r="AE3501" s="2"/>
      <c r="AF3501" s="2"/>
      <c r="AG3501" s="2"/>
      <c r="AH3501" s="2"/>
      <c r="AI3501" s="2"/>
    </row>
    <row r="3502" spans="1:35" hidden="1" x14ac:dyDescent="0.25">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c r="AD3502" s="2"/>
      <c r="AE3502" s="2"/>
      <c r="AF3502" s="2"/>
      <c r="AG3502" s="2"/>
      <c r="AH3502" s="2"/>
      <c r="AI3502" s="2"/>
    </row>
    <row r="3503" spans="1:35" hidden="1" x14ac:dyDescent="0.25">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c r="AD3503" s="2"/>
      <c r="AE3503" s="2"/>
      <c r="AF3503" s="2"/>
      <c r="AG3503" s="2"/>
      <c r="AH3503" s="2"/>
      <c r="AI3503" s="2"/>
    </row>
    <row r="3504" spans="1:35" hidden="1" x14ac:dyDescent="0.25">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c r="AD3504" s="2"/>
      <c r="AE3504" s="2"/>
      <c r="AF3504" s="2"/>
      <c r="AG3504" s="2"/>
      <c r="AH3504" s="2"/>
      <c r="AI3504" s="2"/>
    </row>
    <row r="3505" spans="1:35" hidden="1" x14ac:dyDescent="0.25">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c r="AD3505" s="2"/>
      <c r="AE3505" s="2"/>
      <c r="AF3505" s="2"/>
      <c r="AG3505" s="2"/>
      <c r="AH3505" s="2"/>
      <c r="AI3505" s="2"/>
    </row>
    <row r="3506" spans="1:35" hidden="1" x14ac:dyDescent="0.25">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c r="AD3506" s="2"/>
      <c r="AE3506" s="2"/>
      <c r="AF3506" s="2"/>
      <c r="AG3506" s="2"/>
      <c r="AH3506" s="2"/>
      <c r="AI3506" s="2"/>
    </row>
    <row r="3507" spans="1:35" hidden="1" x14ac:dyDescent="0.25">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c r="AD3507" s="2"/>
      <c r="AE3507" s="2"/>
      <c r="AF3507" s="2"/>
      <c r="AG3507" s="2"/>
      <c r="AH3507" s="2"/>
      <c r="AI3507" s="2"/>
    </row>
    <row r="3508" spans="1:35" hidden="1" x14ac:dyDescent="0.25">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c r="AD3508" s="2"/>
      <c r="AE3508" s="2"/>
      <c r="AF3508" s="2"/>
      <c r="AG3508" s="2"/>
      <c r="AH3508" s="2"/>
      <c r="AI3508" s="2"/>
    </row>
    <row r="3509" spans="1:35" hidden="1" x14ac:dyDescent="0.25">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c r="AD3509" s="2"/>
      <c r="AE3509" s="2"/>
      <c r="AF3509" s="2"/>
      <c r="AG3509" s="2"/>
      <c r="AH3509" s="2"/>
      <c r="AI3509" s="2"/>
    </row>
    <row r="3510" spans="1:35" hidden="1" x14ac:dyDescent="0.25">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c r="AD3510" s="2"/>
      <c r="AE3510" s="2"/>
      <c r="AF3510" s="2"/>
      <c r="AG3510" s="2"/>
      <c r="AH3510" s="2"/>
      <c r="AI3510" s="2"/>
    </row>
    <row r="3511" spans="1:35" hidden="1" x14ac:dyDescent="0.25">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c r="AD3511" s="2"/>
      <c r="AE3511" s="2"/>
      <c r="AF3511" s="2"/>
      <c r="AG3511" s="2"/>
      <c r="AH3511" s="2"/>
      <c r="AI3511" s="2"/>
    </row>
    <row r="3512" spans="1:35" hidden="1" x14ac:dyDescent="0.25">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c r="AD3512" s="2"/>
      <c r="AE3512" s="2"/>
      <c r="AF3512" s="2"/>
      <c r="AG3512" s="2"/>
      <c r="AH3512" s="2"/>
      <c r="AI3512" s="2"/>
    </row>
    <row r="3513" spans="1:35" hidden="1" x14ac:dyDescent="0.25">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c r="AD3513" s="2"/>
      <c r="AE3513" s="2"/>
      <c r="AF3513" s="2"/>
      <c r="AG3513" s="2"/>
      <c r="AH3513" s="2"/>
      <c r="AI3513" s="2"/>
    </row>
    <row r="3514" spans="1:35" hidden="1" x14ac:dyDescent="0.25">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c r="AD3514" s="2"/>
      <c r="AE3514" s="2"/>
      <c r="AF3514" s="2"/>
      <c r="AG3514" s="2"/>
      <c r="AH3514" s="2"/>
      <c r="AI3514" s="2"/>
    </row>
    <row r="3515" spans="1:35" hidden="1" x14ac:dyDescent="0.25">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c r="AD3515" s="2"/>
      <c r="AE3515" s="2"/>
      <c r="AF3515" s="2"/>
      <c r="AG3515" s="2"/>
      <c r="AH3515" s="2"/>
      <c r="AI3515" s="2"/>
    </row>
    <row r="3516" spans="1:35" hidden="1" x14ac:dyDescent="0.25">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c r="AD3516" s="2"/>
      <c r="AE3516" s="2"/>
      <c r="AF3516" s="2"/>
      <c r="AG3516" s="2"/>
      <c r="AH3516" s="2"/>
      <c r="AI3516" s="2"/>
    </row>
    <row r="3517" spans="1:35" hidden="1" x14ac:dyDescent="0.25">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c r="AD3517" s="2"/>
      <c r="AE3517" s="2"/>
      <c r="AF3517" s="2"/>
      <c r="AG3517" s="2"/>
      <c r="AH3517" s="2"/>
      <c r="AI3517" s="2"/>
    </row>
    <row r="3518" spans="1:35" hidden="1" x14ac:dyDescent="0.25">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c r="AD3518" s="2"/>
      <c r="AE3518" s="2"/>
      <c r="AF3518" s="2"/>
      <c r="AG3518" s="2"/>
      <c r="AH3518" s="2"/>
      <c r="AI3518" s="2"/>
    </row>
    <row r="3519" spans="1:35" hidden="1" x14ac:dyDescent="0.25">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c r="AD3519" s="2"/>
      <c r="AE3519" s="2"/>
      <c r="AF3519" s="2"/>
      <c r="AG3519" s="2"/>
      <c r="AH3519" s="2"/>
      <c r="AI3519" s="2"/>
    </row>
    <row r="3520" spans="1:35" hidden="1" x14ac:dyDescent="0.25">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c r="AD3520" s="2"/>
      <c r="AE3520" s="2"/>
      <c r="AF3520" s="2"/>
      <c r="AG3520" s="2"/>
      <c r="AH3520" s="2"/>
      <c r="AI3520" s="2"/>
    </row>
    <row r="3521" spans="1:35" hidden="1" x14ac:dyDescent="0.25">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c r="AD3521" s="2"/>
      <c r="AE3521" s="2"/>
      <c r="AF3521" s="2"/>
      <c r="AG3521" s="2"/>
      <c r="AH3521" s="2"/>
      <c r="AI3521" s="2"/>
    </row>
    <row r="3522" spans="1:35" hidden="1" x14ac:dyDescent="0.25">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c r="AD3522" s="2"/>
      <c r="AE3522" s="2"/>
      <c r="AF3522" s="2"/>
      <c r="AG3522" s="2"/>
      <c r="AH3522" s="2"/>
      <c r="AI3522" s="2"/>
    </row>
    <row r="3523" spans="1:35" hidden="1" x14ac:dyDescent="0.25">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c r="AD3523" s="2"/>
      <c r="AE3523" s="2"/>
      <c r="AF3523" s="2"/>
      <c r="AG3523" s="2"/>
      <c r="AH3523" s="2"/>
      <c r="AI3523" s="2"/>
    </row>
    <row r="3524" spans="1:35" hidden="1" x14ac:dyDescent="0.25">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c r="AD3524" s="2"/>
      <c r="AE3524" s="2"/>
      <c r="AF3524" s="2"/>
      <c r="AG3524" s="2"/>
      <c r="AH3524" s="2"/>
      <c r="AI3524" s="2"/>
    </row>
    <row r="3525" spans="1:35" hidden="1" x14ac:dyDescent="0.25">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c r="AD3525" s="2"/>
      <c r="AE3525" s="2"/>
      <c r="AF3525" s="2"/>
      <c r="AG3525" s="2"/>
      <c r="AH3525" s="2"/>
      <c r="AI3525" s="2"/>
    </row>
    <row r="3526" spans="1:35" hidden="1" x14ac:dyDescent="0.25">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c r="AD3526" s="2"/>
      <c r="AE3526" s="2"/>
      <c r="AF3526" s="2"/>
      <c r="AG3526" s="2"/>
      <c r="AH3526" s="2"/>
      <c r="AI3526" s="2"/>
    </row>
    <row r="3527" spans="1:35" hidden="1" x14ac:dyDescent="0.25">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c r="AD3527" s="2"/>
      <c r="AE3527" s="2"/>
      <c r="AF3527" s="2"/>
      <c r="AG3527" s="2"/>
      <c r="AH3527" s="2"/>
      <c r="AI3527" s="2"/>
    </row>
    <row r="3528" spans="1:35" hidden="1" x14ac:dyDescent="0.25">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c r="AD3528" s="2"/>
      <c r="AE3528" s="2"/>
      <c r="AF3528" s="2"/>
      <c r="AG3528" s="2"/>
      <c r="AH3528" s="2"/>
      <c r="AI3528" s="2"/>
    </row>
    <row r="3529" spans="1:35" hidden="1" x14ac:dyDescent="0.25">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c r="AD3529" s="2"/>
      <c r="AE3529" s="2"/>
      <c r="AF3529" s="2"/>
      <c r="AG3529" s="2"/>
      <c r="AH3529" s="2"/>
      <c r="AI3529" s="2"/>
    </row>
    <row r="3530" spans="1:35" hidden="1" x14ac:dyDescent="0.25">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c r="AD3530" s="2"/>
      <c r="AE3530" s="2"/>
      <c r="AF3530" s="2"/>
      <c r="AG3530" s="2"/>
      <c r="AH3530" s="2"/>
      <c r="AI3530" s="2"/>
    </row>
    <row r="3531" spans="1:35" hidden="1" x14ac:dyDescent="0.25">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c r="AD3531" s="2"/>
      <c r="AE3531" s="2"/>
      <c r="AF3531" s="2"/>
      <c r="AG3531" s="2"/>
      <c r="AH3531" s="2"/>
      <c r="AI3531" s="2"/>
    </row>
    <row r="3532" spans="1:35" hidden="1" x14ac:dyDescent="0.25">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c r="AD3532" s="2"/>
      <c r="AE3532" s="2"/>
      <c r="AF3532" s="2"/>
      <c r="AG3532" s="2"/>
      <c r="AH3532" s="2"/>
      <c r="AI3532" s="2"/>
    </row>
    <row r="3533" spans="1:35" hidden="1" x14ac:dyDescent="0.25">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c r="AD3533" s="2"/>
      <c r="AE3533" s="2"/>
      <c r="AF3533" s="2"/>
      <c r="AG3533" s="2"/>
      <c r="AH3533" s="2"/>
      <c r="AI3533" s="2"/>
    </row>
    <row r="3534" spans="1:35" hidden="1" x14ac:dyDescent="0.25">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c r="AD3534" s="2"/>
      <c r="AE3534" s="2"/>
      <c r="AF3534" s="2"/>
      <c r="AG3534" s="2"/>
      <c r="AH3534" s="2"/>
      <c r="AI3534" s="2"/>
    </row>
    <row r="3535" spans="1:35" hidden="1" x14ac:dyDescent="0.25">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c r="AD3535" s="2"/>
      <c r="AE3535" s="2"/>
      <c r="AF3535" s="2"/>
      <c r="AG3535" s="2"/>
      <c r="AH3535" s="2"/>
      <c r="AI3535" s="2"/>
    </row>
    <row r="3536" spans="1:35" hidden="1" x14ac:dyDescent="0.25">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c r="AD3536" s="2"/>
      <c r="AE3536" s="2"/>
      <c r="AF3536" s="2"/>
      <c r="AG3536" s="2"/>
      <c r="AH3536" s="2"/>
      <c r="AI3536" s="2"/>
    </row>
    <row r="3537" spans="1:35" hidden="1" x14ac:dyDescent="0.25">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c r="AD3537" s="2"/>
      <c r="AE3537" s="2"/>
      <c r="AF3537" s="2"/>
      <c r="AG3537" s="2"/>
      <c r="AH3537" s="2"/>
      <c r="AI3537" s="2"/>
    </row>
    <row r="3538" spans="1:35" hidden="1" x14ac:dyDescent="0.25">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c r="AD3538" s="2"/>
      <c r="AE3538" s="2"/>
      <c r="AF3538" s="2"/>
      <c r="AG3538" s="2"/>
      <c r="AH3538" s="2"/>
      <c r="AI3538" s="2"/>
    </row>
    <row r="3539" spans="1:35" hidden="1" x14ac:dyDescent="0.25">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c r="AD3539" s="2"/>
      <c r="AE3539" s="2"/>
      <c r="AF3539" s="2"/>
      <c r="AG3539" s="2"/>
      <c r="AH3539" s="2"/>
      <c r="AI3539" s="2"/>
    </row>
    <row r="3540" spans="1:35" hidden="1" x14ac:dyDescent="0.25">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c r="AD3540" s="2"/>
      <c r="AE3540" s="2"/>
      <c r="AF3540" s="2"/>
      <c r="AG3540" s="2"/>
      <c r="AH3540" s="2"/>
      <c r="AI3540" s="2"/>
    </row>
    <row r="3541" spans="1:35" hidden="1" x14ac:dyDescent="0.25">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c r="AD3541" s="2"/>
      <c r="AE3541" s="2"/>
      <c r="AF3541" s="2"/>
      <c r="AG3541" s="2"/>
      <c r="AH3541" s="2"/>
      <c r="AI3541" s="2"/>
    </row>
    <row r="3542" spans="1:35" hidden="1" x14ac:dyDescent="0.25">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c r="AD3542" s="2"/>
      <c r="AE3542" s="2"/>
      <c r="AF3542" s="2"/>
      <c r="AG3542" s="2"/>
      <c r="AH3542" s="2"/>
      <c r="AI3542" s="2"/>
    </row>
    <row r="3543" spans="1:35" hidden="1" x14ac:dyDescent="0.25">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c r="AD3543" s="2"/>
      <c r="AE3543" s="2"/>
      <c r="AF3543" s="2"/>
      <c r="AG3543" s="2"/>
      <c r="AH3543" s="2"/>
      <c r="AI3543" s="2"/>
    </row>
    <row r="3544" spans="1:35" hidden="1" x14ac:dyDescent="0.25">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c r="AD3544" s="2"/>
      <c r="AE3544" s="2"/>
      <c r="AF3544" s="2"/>
      <c r="AG3544" s="2"/>
      <c r="AH3544" s="2"/>
      <c r="AI3544" s="2"/>
    </row>
    <row r="3545" spans="1:35" hidden="1" x14ac:dyDescent="0.25">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c r="AD3545" s="2"/>
      <c r="AE3545" s="2"/>
      <c r="AF3545" s="2"/>
      <c r="AG3545" s="2"/>
      <c r="AH3545" s="2"/>
      <c r="AI3545" s="2"/>
    </row>
    <row r="3546" spans="1:35" hidden="1" x14ac:dyDescent="0.25">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c r="AD3546" s="2"/>
      <c r="AE3546" s="2"/>
      <c r="AF3546" s="2"/>
      <c r="AG3546" s="2"/>
      <c r="AH3546" s="2"/>
      <c r="AI3546" s="2"/>
    </row>
    <row r="3547" spans="1:35" hidden="1" x14ac:dyDescent="0.25">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c r="AD3547" s="2"/>
      <c r="AE3547" s="2"/>
      <c r="AF3547" s="2"/>
      <c r="AG3547" s="2"/>
      <c r="AH3547" s="2"/>
      <c r="AI3547" s="2"/>
    </row>
    <row r="3548" spans="1:35" hidden="1" x14ac:dyDescent="0.25">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c r="AD3548" s="2"/>
      <c r="AE3548" s="2"/>
      <c r="AF3548" s="2"/>
      <c r="AG3548" s="2"/>
      <c r="AH3548" s="2"/>
      <c r="AI3548" s="2"/>
    </row>
    <row r="3549" spans="1:35" hidden="1" x14ac:dyDescent="0.25">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c r="AD3549" s="2"/>
      <c r="AE3549" s="2"/>
      <c r="AF3549" s="2"/>
      <c r="AG3549" s="2"/>
      <c r="AH3549" s="2"/>
      <c r="AI3549" s="2"/>
    </row>
    <row r="3550" spans="1:35" hidden="1" x14ac:dyDescent="0.25">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c r="AD3550" s="2"/>
      <c r="AE3550" s="2"/>
      <c r="AF3550" s="2"/>
      <c r="AG3550" s="2"/>
      <c r="AH3550" s="2"/>
      <c r="AI3550" s="2"/>
    </row>
    <row r="3551" spans="1:35" hidden="1" x14ac:dyDescent="0.25">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c r="AD3551" s="2"/>
      <c r="AE3551" s="2"/>
      <c r="AF3551" s="2"/>
      <c r="AG3551" s="2"/>
      <c r="AH3551" s="2"/>
      <c r="AI3551" s="2"/>
    </row>
    <row r="3552" spans="1:35" hidden="1" x14ac:dyDescent="0.25">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c r="AD3552" s="2"/>
      <c r="AE3552" s="2"/>
      <c r="AF3552" s="2"/>
      <c r="AG3552" s="2"/>
      <c r="AH3552" s="2"/>
      <c r="AI3552" s="2"/>
    </row>
    <row r="3553" spans="1:35" hidden="1" x14ac:dyDescent="0.25">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c r="AD3553" s="2"/>
      <c r="AE3553" s="2"/>
      <c r="AF3553" s="2"/>
      <c r="AG3553" s="2"/>
      <c r="AH3553" s="2"/>
      <c r="AI3553" s="2"/>
    </row>
    <row r="3554" spans="1:35" hidden="1" x14ac:dyDescent="0.25">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c r="AD3554" s="2"/>
      <c r="AE3554" s="2"/>
      <c r="AF3554" s="2"/>
      <c r="AG3554" s="2"/>
      <c r="AH3554" s="2"/>
      <c r="AI3554" s="2"/>
    </row>
    <row r="3555" spans="1:35" hidden="1" x14ac:dyDescent="0.25">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c r="AD3555" s="2"/>
      <c r="AE3555" s="2"/>
      <c r="AF3555" s="2"/>
      <c r="AG3555" s="2"/>
      <c r="AH3555" s="2"/>
      <c r="AI3555" s="2"/>
    </row>
    <row r="3556" spans="1:35" hidden="1" x14ac:dyDescent="0.25">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c r="AD3556" s="2"/>
      <c r="AE3556" s="2"/>
      <c r="AF3556" s="2"/>
      <c r="AG3556" s="2"/>
      <c r="AH3556" s="2"/>
      <c r="AI3556" s="2"/>
    </row>
    <row r="3557" spans="1:35" hidden="1" x14ac:dyDescent="0.25">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c r="AD3557" s="2"/>
      <c r="AE3557" s="2"/>
      <c r="AF3557" s="2"/>
      <c r="AG3557" s="2"/>
      <c r="AH3557" s="2"/>
      <c r="AI3557" s="2"/>
    </row>
    <row r="3558" spans="1:35" hidden="1" x14ac:dyDescent="0.25">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c r="AD3558" s="2"/>
      <c r="AE3558" s="2"/>
      <c r="AF3558" s="2"/>
      <c r="AG3558" s="2"/>
      <c r="AH3558" s="2"/>
      <c r="AI3558" s="2"/>
    </row>
    <row r="3559" spans="1:35" hidden="1" x14ac:dyDescent="0.25">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c r="AD3559" s="2"/>
      <c r="AE3559" s="2"/>
      <c r="AF3559" s="2"/>
      <c r="AG3559" s="2"/>
      <c r="AH3559" s="2"/>
      <c r="AI3559" s="2"/>
    </row>
    <row r="3560" spans="1:35" hidden="1" x14ac:dyDescent="0.25">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c r="AD3560" s="2"/>
      <c r="AE3560" s="2"/>
      <c r="AF3560" s="2"/>
      <c r="AG3560" s="2"/>
      <c r="AH3560" s="2"/>
      <c r="AI3560" s="2"/>
    </row>
    <row r="3561" spans="1:35" hidden="1" x14ac:dyDescent="0.25">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c r="AD3561" s="2"/>
      <c r="AE3561" s="2"/>
      <c r="AF3561" s="2"/>
      <c r="AG3561" s="2"/>
      <c r="AH3561" s="2"/>
      <c r="AI3561" s="2"/>
    </row>
    <row r="3562" spans="1:35" hidden="1" x14ac:dyDescent="0.25">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c r="AD3562" s="2"/>
      <c r="AE3562" s="2"/>
      <c r="AF3562" s="2"/>
      <c r="AG3562" s="2"/>
      <c r="AH3562" s="2"/>
      <c r="AI3562" s="2"/>
    </row>
    <row r="3563" spans="1:35" hidden="1" x14ac:dyDescent="0.25">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c r="AD3563" s="2"/>
      <c r="AE3563" s="2"/>
      <c r="AF3563" s="2"/>
      <c r="AG3563" s="2"/>
      <c r="AH3563" s="2"/>
      <c r="AI3563" s="2"/>
    </row>
    <row r="3564" spans="1:35" hidden="1" x14ac:dyDescent="0.25">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c r="AD3564" s="2"/>
      <c r="AE3564" s="2"/>
      <c r="AF3564" s="2"/>
      <c r="AG3564" s="2"/>
      <c r="AH3564" s="2"/>
      <c r="AI3564" s="2"/>
    </row>
    <row r="3565" spans="1:35" hidden="1" x14ac:dyDescent="0.25">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c r="AD3565" s="2"/>
      <c r="AE3565" s="2"/>
      <c r="AF3565" s="2"/>
      <c r="AG3565" s="2"/>
      <c r="AH3565" s="2"/>
      <c r="AI3565" s="2"/>
    </row>
    <row r="3566" spans="1:35" hidden="1" x14ac:dyDescent="0.25">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c r="AD3566" s="2"/>
      <c r="AE3566" s="2"/>
      <c r="AF3566" s="2"/>
      <c r="AG3566" s="2"/>
      <c r="AH3566" s="2"/>
      <c r="AI3566" s="2"/>
    </row>
    <row r="3567" spans="1:35" hidden="1" x14ac:dyDescent="0.25">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c r="AD3567" s="2"/>
      <c r="AE3567" s="2"/>
      <c r="AF3567" s="2"/>
      <c r="AG3567" s="2"/>
      <c r="AH3567" s="2"/>
      <c r="AI3567" s="2"/>
    </row>
    <row r="3568" spans="1:35" hidden="1" x14ac:dyDescent="0.25">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c r="AD3568" s="2"/>
      <c r="AE3568" s="2"/>
      <c r="AF3568" s="2"/>
      <c r="AG3568" s="2"/>
      <c r="AH3568" s="2"/>
      <c r="AI3568" s="2"/>
    </row>
    <row r="3569" spans="1:35" hidden="1" x14ac:dyDescent="0.25">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c r="AD3569" s="2"/>
      <c r="AE3569" s="2"/>
      <c r="AF3569" s="2"/>
      <c r="AG3569" s="2"/>
      <c r="AH3569" s="2"/>
      <c r="AI3569" s="2"/>
    </row>
    <row r="3570" spans="1:35" hidden="1" x14ac:dyDescent="0.25">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c r="AD3570" s="2"/>
      <c r="AE3570" s="2"/>
      <c r="AF3570" s="2"/>
      <c r="AG3570" s="2"/>
      <c r="AH3570" s="2"/>
      <c r="AI3570" s="2"/>
    </row>
    <row r="3571" spans="1:35" hidden="1" x14ac:dyDescent="0.25">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c r="AD3571" s="2"/>
      <c r="AE3571" s="2"/>
      <c r="AF3571" s="2"/>
      <c r="AG3571" s="2"/>
      <c r="AH3571" s="2"/>
      <c r="AI3571" s="2"/>
    </row>
    <row r="3572" spans="1:35" hidden="1" x14ac:dyDescent="0.25">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c r="AD3572" s="2"/>
      <c r="AE3572" s="2"/>
      <c r="AF3572" s="2"/>
      <c r="AG3572" s="2"/>
      <c r="AH3572" s="2"/>
      <c r="AI3572" s="2"/>
    </row>
    <row r="3573" spans="1:35" hidden="1" x14ac:dyDescent="0.25">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c r="AD3573" s="2"/>
      <c r="AE3573" s="2"/>
      <c r="AF3573" s="2"/>
      <c r="AG3573" s="2"/>
      <c r="AH3573" s="2"/>
      <c r="AI3573" s="2"/>
    </row>
    <row r="3574" spans="1:35" hidden="1" x14ac:dyDescent="0.25">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c r="AD3574" s="2"/>
      <c r="AE3574" s="2"/>
      <c r="AF3574" s="2"/>
      <c r="AG3574" s="2"/>
      <c r="AH3574" s="2"/>
      <c r="AI3574" s="2"/>
    </row>
    <row r="3575" spans="1:35" hidden="1" x14ac:dyDescent="0.25">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c r="AD3575" s="2"/>
      <c r="AE3575" s="2"/>
      <c r="AF3575" s="2"/>
      <c r="AG3575" s="2"/>
      <c r="AH3575" s="2"/>
      <c r="AI3575" s="2"/>
    </row>
    <row r="3576" spans="1:35" hidden="1" x14ac:dyDescent="0.25">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c r="AD3576" s="2"/>
      <c r="AE3576" s="2"/>
      <c r="AF3576" s="2"/>
      <c r="AG3576" s="2"/>
      <c r="AH3576" s="2"/>
      <c r="AI3576" s="2"/>
    </row>
    <row r="3577" spans="1:35" hidden="1" x14ac:dyDescent="0.25">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c r="AD3577" s="2"/>
      <c r="AE3577" s="2"/>
      <c r="AF3577" s="2"/>
      <c r="AG3577" s="2"/>
      <c r="AH3577" s="2"/>
      <c r="AI3577" s="2"/>
    </row>
    <row r="3578" spans="1:35" hidden="1" x14ac:dyDescent="0.25">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c r="AD3578" s="2"/>
      <c r="AE3578" s="2"/>
      <c r="AF3578" s="2"/>
      <c r="AG3578" s="2"/>
      <c r="AH3578" s="2"/>
      <c r="AI3578" s="2"/>
    </row>
    <row r="3579" spans="1:35" hidden="1" x14ac:dyDescent="0.25">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c r="AD3579" s="2"/>
      <c r="AE3579" s="2"/>
      <c r="AF3579" s="2"/>
      <c r="AG3579" s="2"/>
      <c r="AH3579" s="2"/>
      <c r="AI3579" s="2"/>
    </row>
    <row r="3580" spans="1:35" hidden="1" x14ac:dyDescent="0.25">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c r="AD3580" s="2"/>
      <c r="AE3580" s="2"/>
      <c r="AF3580" s="2"/>
      <c r="AG3580" s="2"/>
      <c r="AH3580" s="2"/>
      <c r="AI3580" s="2"/>
    </row>
    <row r="3581" spans="1:35" hidden="1" x14ac:dyDescent="0.25">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c r="AD3581" s="2"/>
      <c r="AE3581" s="2"/>
      <c r="AF3581" s="2"/>
      <c r="AG3581" s="2"/>
      <c r="AH3581" s="2"/>
      <c r="AI3581" s="2"/>
    </row>
    <row r="3582" spans="1:35" hidden="1" x14ac:dyDescent="0.25">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c r="AD3582" s="2"/>
      <c r="AE3582" s="2"/>
      <c r="AF3582" s="2"/>
      <c r="AG3582" s="2"/>
      <c r="AH3582" s="2"/>
      <c r="AI3582" s="2"/>
    </row>
    <row r="3583" spans="1:35" hidden="1" x14ac:dyDescent="0.25">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c r="AD3583" s="2"/>
      <c r="AE3583" s="2"/>
      <c r="AF3583" s="2"/>
      <c r="AG3583" s="2"/>
      <c r="AH3583" s="2"/>
      <c r="AI3583" s="2"/>
    </row>
    <row r="3584" spans="1:35" hidden="1" x14ac:dyDescent="0.25">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c r="AD3584" s="2"/>
      <c r="AE3584" s="2"/>
      <c r="AF3584" s="2"/>
      <c r="AG3584" s="2"/>
      <c r="AH3584" s="2"/>
      <c r="AI3584" s="2"/>
    </row>
    <row r="3585" spans="1:35" hidden="1" x14ac:dyDescent="0.25">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c r="AD3585" s="2"/>
      <c r="AE3585" s="2"/>
      <c r="AF3585" s="2"/>
      <c r="AG3585" s="2"/>
      <c r="AH3585" s="2"/>
      <c r="AI3585" s="2"/>
    </row>
    <row r="3586" spans="1:35" hidden="1" x14ac:dyDescent="0.25">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c r="AD3586" s="2"/>
      <c r="AE3586" s="2"/>
      <c r="AF3586" s="2"/>
      <c r="AG3586" s="2"/>
      <c r="AH3586" s="2"/>
      <c r="AI3586" s="2"/>
    </row>
    <row r="3587" spans="1:35" hidden="1" x14ac:dyDescent="0.25">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c r="AD3587" s="2"/>
      <c r="AE3587" s="2"/>
      <c r="AF3587" s="2"/>
      <c r="AG3587" s="2"/>
      <c r="AH3587" s="2"/>
      <c r="AI3587" s="2"/>
    </row>
    <row r="3588" spans="1:35" hidden="1" x14ac:dyDescent="0.25">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c r="AD3588" s="2"/>
      <c r="AE3588" s="2"/>
      <c r="AF3588" s="2"/>
      <c r="AG3588" s="2"/>
      <c r="AH3588" s="2"/>
      <c r="AI3588" s="2"/>
    </row>
    <row r="3589" spans="1:35" hidden="1" x14ac:dyDescent="0.25">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c r="AD3589" s="2"/>
      <c r="AE3589" s="2"/>
      <c r="AF3589" s="2"/>
      <c r="AG3589" s="2"/>
      <c r="AH3589" s="2"/>
      <c r="AI3589" s="2"/>
    </row>
    <row r="3590" spans="1:35" hidden="1" x14ac:dyDescent="0.25">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c r="AD3590" s="2"/>
      <c r="AE3590" s="2"/>
      <c r="AF3590" s="2"/>
      <c r="AG3590" s="2"/>
      <c r="AH3590" s="2"/>
      <c r="AI3590" s="2"/>
    </row>
    <row r="3591" spans="1:35" hidden="1" x14ac:dyDescent="0.25">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c r="AD3591" s="2"/>
      <c r="AE3591" s="2"/>
      <c r="AF3591" s="2"/>
      <c r="AG3591" s="2"/>
      <c r="AH3591" s="2"/>
      <c r="AI3591" s="2"/>
    </row>
    <row r="3592" spans="1:35" hidden="1" x14ac:dyDescent="0.25">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c r="AD3592" s="2"/>
      <c r="AE3592" s="2"/>
      <c r="AF3592" s="2"/>
      <c r="AG3592" s="2"/>
      <c r="AH3592" s="2"/>
      <c r="AI3592" s="2"/>
    </row>
    <row r="3593" spans="1:35" hidden="1" x14ac:dyDescent="0.25">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c r="AD3593" s="2"/>
      <c r="AE3593" s="2"/>
      <c r="AF3593" s="2"/>
      <c r="AG3593" s="2"/>
      <c r="AH3593" s="2"/>
      <c r="AI3593" s="2"/>
    </row>
    <row r="3594" spans="1:35" hidden="1" x14ac:dyDescent="0.25">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c r="AD3594" s="2"/>
      <c r="AE3594" s="2"/>
      <c r="AF3594" s="2"/>
      <c r="AG3594" s="2"/>
      <c r="AH3594" s="2"/>
      <c r="AI3594" s="2"/>
    </row>
    <row r="3595" spans="1:35" hidden="1" x14ac:dyDescent="0.25">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c r="AD3595" s="2"/>
      <c r="AE3595" s="2"/>
      <c r="AF3595" s="2"/>
      <c r="AG3595" s="2"/>
      <c r="AH3595" s="2"/>
      <c r="AI3595" s="2"/>
    </row>
    <row r="3596" spans="1:35" hidden="1" x14ac:dyDescent="0.25">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c r="AD3596" s="2"/>
      <c r="AE3596" s="2"/>
      <c r="AF3596" s="2"/>
      <c r="AG3596" s="2"/>
      <c r="AH3596" s="2"/>
      <c r="AI3596" s="2"/>
    </row>
    <row r="3597" spans="1:35" hidden="1" x14ac:dyDescent="0.25">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c r="AD3597" s="2"/>
      <c r="AE3597" s="2"/>
      <c r="AF3597" s="2"/>
      <c r="AG3597" s="2"/>
      <c r="AH3597" s="2"/>
      <c r="AI3597" s="2"/>
    </row>
    <row r="3598" spans="1:35" hidden="1" x14ac:dyDescent="0.25">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c r="AD3598" s="2"/>
      <c r="AE3598" s="2"/>
      <c r="AF3598" s="2"/>
      <c r="AG3598" s="2"/>
      <c r="AH3598" s="2"/>
      <c r="AI3598" s="2"/>
    </row>
    <row r="3599" spans="1:35" hidden="1" x14ac:dyDescent="0.25">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c r="AD3599" s="2"/>
      <c r="AE3599" s="2"/>
      <c r="AF3599" s="2"/>
      <c r="AG3599" s="2"/>
      <c r="AH3599" s="2"/>
      <c r="AI3599" s="2"/>
    </row>
    <row r="3600" spans="1:35" hidden="1" x14ac:dyDescent="0.25">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c r="AD3600" s="2"/>
      <c r="AE3600" s="2"/>
      <c r="AF3600" s="2"/>
      <c r="AG3600" s="2"/>
      <c r="AH3600" s="2"/>
      <c r="AI3600" s="2"/>
    </row>
    <row r="3601" spans="1:35" hidden="1" x14ac:dyDescent="0.25">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c r="AD3601" s="2"/>
      <c r="AE3601" s="2"/>
      <c r="AF3601" s="2"/>
      <c r="AG3601" s="2"/>
      <c r="AH3601" s="2"/>
      <c r="AI3601" s="2"/>
    </row>
    <row r="3602" spans="1:35" hidden="1" x14ac:dyDescent="0.25">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c r="AD3602" s="2"/>
      <c r="AE3602" s="2"/>
      <c r="AF3602" s="2"/>
      <c r="AG3602" s="2"/>
      <c r="AH3602" s="2"/>
      <c r="AI3602" s="2"/>
    </row>
    <row r="3603" spans="1:35" hidden="1" x14ac:dyDescent="0.25">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c r="AD3603" s="2"/>
      <c r="AE3603" s="2"/>
      <c r="AF3603" s="2"/>
      <c r="AG3603" s="2"/>
      <c r="AH3603" s="2"/>
      <c r="AI3603" s="2"/>
    </row>
    <row r="3604" spans="1:35" hidden="1" x14ac:dyDescent="0.25">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c r="AD3604" s="2"/>
      <c r="AE3604" s="2"/>
      <c r="AF3604" s="2"/>
      <c r="AG3604" s="2"/>
      <c r="AH3604" s="2"/>
      <c r="AI3604" s="2"/>
    </row>
    <row r="3605" spans="1:35" hidden="1" x14ac:dyDescent="0.25">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c r="AD3605" s="2"/>
      <c r="AE3605" s="2"/>
      <c r="AF3605" s="2"/>
      <c r="AG3605" s="2"/>
      <c r="AH3605" s="2"/>
      <c r="AI3605" s="2"/>
    </row>
    <row r="3606" spans="1:35" hidden="1" x14ac:dyDescent="0.25">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c r="AD3606" s="2"/>
      <c r="AE3606" s="2"/>
      <c r="AF3606" s="2"/>
      <c r="AG3606" s="2"/>
      <c r="AH3606" s="2"/>
      <c r="AI3606" s="2"/>
    </row>
    <row r="3607" spans="1:35" hidden="1" x14ac:dyDescent="0.25">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c r="AD3607" s="2"/>
      <c r="AE3607" s="2"/>
      <c r="AF3607" s="2"/>
      <c r="AG3607" s="2"/>
      <c r="AH3607" s="2"/>
      <c r="AI3607" s="2"/>
    </row>
    <row r="3608" spans="1:35" hidden="1" x14ac:dyDescent="0.25">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c r="AD3608" s="2"/>
      <c r="AE3608" s="2"/>
      <c r="AF3608" s="2"/>
      <c r="AG3608" s="2"/>
      <c r="AH3608" s="2"/>
      <c r="AI3608" s="2"/>
    </row>
    <row r="3609" spans="1:35" hidden="1" x14ac:dyDescent="0.25">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c r="AD3609" s="2"/>
      <c r="AE3609" s="2"/>
      <c r="AF3609" s="2"/>
      <c r="AG3609" s="2"/>
      <c r="AH3609" s="2"/>
      <c r="AI3609" s="2"/>
    </row>
    <row r="3610" spans="1:35" hidden="1" x14ac:dyDescent="0.25">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c r="AD3610" s="2"/>
      <c r="AE3610" s="2"/>
      <c r="AF3610" s="2"/>
      <c r="AG3610" s="2"/>
      <c r="AH3610" s="2"/>
      <c r="AI3610" s="2"/>
    </row>
    <row r="3611" spans="1:35" hidden="1" x14ac:dyDescent="0.25">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c r="AD3611" s="2"/>
      <c r="AE3611" s="2"/>
      <c r="AF3611" s="2"/>
      <c r="AG3611" s="2"/>
      <c r="AH3611" s="2"/>
      <c r="AI3611" s="2"/>
    </row>
    <row r="3612" spans="1:35" hidden="1" x14ac:dyDescent="0.25">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c r="AD3612" s="2"/>
      <c r="AE3612" s="2"/>
      <c r="AF3612" s="2"/>
      <c r="AG3612" s="2"/>
      <c r="AH3612" s="2"/>
      <c r="AI3612" s="2"/>
    </row>
    <row r="3613" spans="1:35" hidden="1" x14ac:dyDescent="0.25">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c r="AD3613" s="2"/>
      <c r="AE3613" s="2"/>
      <c r="AF3613" s="2"/>
      <c r="AG3613" s="2"/>
      <c r="AH3613" s="2"/>
      <c r="AI3613" s="2"/>
    </row>
    <row r="3614" spans="1:35" hidden="1" x14ac:dyDescent="0.25">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c r="AD3614" s="2"/>
      <c r="AE3614" s="2"/>
      <c r="AF3614" s="2"/>
      <c r="AG3614" s="2"/>
      <c r="AH3614" s="2"/>
      <c r="AI3614" s="2"/>
    </row>
    <row r="3615" spans="1:35" hidden="1" x14ac:dyDescent="0.25">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c r="AD3615" s="2"/>
      <c r="AE3615" s="2"/>
      <c r="AF3615" s="2"/>
      <c r="AG3615" s="2"/>
      <c r="AH3615" s="2"/>
      <c r="AI3615" s="2"/>
    </row>
    <row r="3616" spans="1:35" hidden="1" x14ac:dyDescent="0.25">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c r="AD3616" s="2"/>
      <c r="AE3616" s="2"/>
      <c r="AF3616" s="2"/>
      <c r="AG3616" s="2"/>
      <c r="AH3616" s="2"/>
      <c r="AI3616" s="2"/>
    </row>
    <row r="3617" spans="1:35" hidden="1" x14ac:dyDescent="0.25">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c r="AD3617" s="2"/>
      <c r="AE3617" s="2"/>
      <c r="AF3617" s="2"/>
      <c r="AG3617" s="2"/>
      <c r="AH3617" s="2"/>
      <c r="AI3617" s="2"/>
    </row>
    <row r="3618" spans="1:35" hidden="1" x14ac:dyDescent="0.25">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c r="AD3618" s="2"/>
      <c r="AE3618" s="2"/>
      <c r="AF3618" s="2"/>
      <c r="AG3618" s="2"/>
      <c r="AH3618" s="2"/>
      <c r="AI3618" s="2"/>
    </row>
    <row r="3619" spans="1:35" hidden="1" x14ac:dyDescent="0.25">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c r="AD3619" s="2"/>
      <c r="AE3619" s="2"/>
      <c r="AF3619" s="2"/>
      <c r="AG3619" s="2"/>
      <c r="AH3619" s="2"/>
      <c r="AI3619" s="2"/>
    </row>
    <row r="3620" spans="1:35" hidden="1" x14ac:dyDescent="0.25">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c r="AD3620" s="2"/>
      <c r="AE3620" s="2"/>
      <c r="AF3620" s="2"/>
      <c r="AG3620" s="2"/>
      <c r="AH3620" s="2"/>
      <c r="AI3620" s="2"/>
    </row>
    <row r="3621" spans="1:35" hidden="1" x14ac:dyDescent="0.25">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c r="AD3621" s="2"/>
      <c r="AE3621" s="2"/>
      <c r="AF3621" s="2"/>
      <c r="AG3621" s="2"/>
      <c r="AH3621" s="2"/>
      <c r="AI3621" s="2"/>
    </row>
    <row r="3622" spans="1:35" hidden="1" x14ac:dyDescent="0.25">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c r="AD3622" s="2"/>
      <c r="AE3622" s="2"/>
      <c r="AF3622" s="2"/>
      <c r="AG3622" s="2"/>
      <c r="AH3622" s="2"/>
      <c r="AI3622" s="2"/>
    </row>
    <row r="3623" spans="1:35" hidden="1" x14ac:dyDescent="0.25">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c r="AD3623" s="2"/>
      <c r="AE3623" s="2"/>
      <c r="AF3623" s="2"/>
      <c r="AG3623" s="2"/>
      <c r="AH3623" s="2"/>
      <c r="AI3623" s="2"/>
    </row>
    <row r="3624" spans="1:35" hidden="1" x14ac:dyDescent="0.25">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c r="AD3624" s="2"/>
      <c r="AE3624" s="2"/>
      <c r="AF3624" s="2"/>
      <c r="AG3624" s="2"/>
      <c r="AH3624" s="2"/>
      <c r="AI3624" s="2"/>
    </row>
    <row r="3625" spans="1:35" hidden="1" x14ac:dyDescent="0.25">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c r="AD3625" s="2"/>
      <c r="AE3625" s="2"/>
      <c r="AF3625" s="2"/>
      <c r="AG3625" s="2"/>
      <c r="AH3625" s="2"/>
      <c r="AI3625" s="2"/>
    </row>
    <row r="3626" spans="1:35" hidden="1" x14ac:dyDescent="0.25">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c r="AD3626" s="2"/>
      <c r="AE3626" s="2"/>
      <c r="AF3626" s="2"/>
      <c r="AG3626" s="2"/>
      <c r="AH3626" s="2"/>
      <c r="AI3626" s="2"/>
    </row>
    <row r="3627" spans="1:35" hidden="1" x14ac:dyDescent="0.25">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c r="AD3627" s="2"/>
      <c r="AE3627" s="2"/>
      <c r="AF3627" s="2"/>
      <c r="AG3627" s="2"/>
      <c r="AH3627" s="2"/>
      <c r="AI3627" s="2"/>
    </row>
    <row r="3628" spans="1:35" hidden="1" x14ac:dyDescent="0.25">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c r="AD3628" s="2"/>
      <c r="AE3628" s="2"/>
      <c r="AF3628" s="2"/>
      <c r="AG3628" s="2"/>
      <c r="AH3628" s="2"/>
      <c r="AI3628" s="2"/>
    </row>
    <row r="3629" spans="1:35" hidden="1" x14ac:dyDescent="0.25">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c r="AD3629" s="2"/>
      <c r="AE3629" s="2"/>
      <c r="AF3629" s="2"/>
      <c r="AG3629" s="2"/>
      <c r="AH3629" s="2"/>
      <c r="AI3629" s="2"/>
    </row>
    <row r="3630" spans="1:35" hidden="1" x14ac:dyDescent="0.25">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c r="AD3630" s="2"/>
      <c r="AE3630" s="2"/>
      <c r="AF3630" s="2"/>
      <c r="AG3630" s="2"/>
      <c r="AH3630" s="2"/>
      <c r="AI3630" s="2"/>
    </row>
    <row r="3631" spans="1:35" hidden="1" x14ac:dyDescent="0.25">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c r="AD3631" s="2"/>
      <c r="AE3631" s="2"/>
      <c r="AF3631" s="2"/>
      <c r="AG3631" s="2"/>
      <c r="AH3631" s="2"/>
      <c r="AI3631" s="2"/>
    </row>
    <row r="3632" spans="1:35" hidden="1" x14ac:dyDescent="0.25">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c r="AD3632" s="2"/>
      <c r="AE3632" s="2"/>
      <c r="AF3632" s="2"/>
      <c r="AG3632" s="2"/>
      <c r="AH3632" s="2"/>
      <c r="AI3632" s="2"/>
    </row>
    <row r="3633" spans="1:35" hidden="1" x14ac:dyDescent="0.25">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c r="AD3633" s="2"/>
      <c r="AE3633" s="2"/>
      <c r="AF3633" s="2"/>
      <c r="AG3633" s="2"/>
      <c r="AH3633" s="2"/>
      <c r="AI3633" s="2"/>
    </row>
    <row r="3634" spans="1:35" hidden="1" x14ac:dyDescent="0.25">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c r="AD3634" s="2"/>
      <c r="AE3634" s="2"/>
      <c r="AF3634" s="2"/>
      <c r="AG3634" s="2"/>
      <c r="AH3634" s="2"/>
      <c r="AI3634" s="2"/>
    </row>
    <row r="3635" spans="1:35" hidden="1" x14ac:dyDescent="0.25">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c r="AD3635" s="2"/>
      <c r="AE3635" s="2"/>
      <c r="AF3635" s="2"/>
      <c r="AG3635" s="2"/>
      <c r="AH3635" s="2"/>
      <c r="AI3635" s="2"/>
    </row>
    <row r="3636" spans="1:35" hidden="1" x14ac:dyDescent="0.25">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c r="AD3636" s="2"/>
      <c r="AE3636" s="2"/>
      <c r="AF3636" s="2"/>
      <c r="AG3636" s="2"/>
      <c r="AH3636" s="2"/>
      <c r="AI3636" s="2"/>
    </row>
    <row r="3637" spans="1:35" hidden="1" x14ac:dyDescent="0.25">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c r="AD3637" s="2"/>
      <c r="AE3637" s="2"/>
      <c r="AF3637" s="2"/>
      <c r="AG3637" s="2"/>
      <c r="AH3637" s="2"/>
      <c r="AI3637" s="2"/>
    </row>
    <row r="3638" spans="1:35" hidden="1" x14ac:dyDescent="0.25">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c r="AD3638" s="2"/>
      <c r="AE3638" s="2"/>
      <c r="AF3638" s="2"/>
      <c r="AG3638" s="2"/>
      <c r="AH3638" s="2"/>
      <c r="AI3638" s="2"/>
    </row>
    <row r="3639" spans="1:35" hidden="1" x14ac:dyDescent="0.25">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c r="AD3639" s="2"/>
      <c r="AE3639" s="2"/>
      <c r="AF3639" s="2"/>
      <c r="AG3639" s="2"/>
      <c r="AH3639" s="2"/>
      <c r="AI3639" s="2"/>
    </row>
    <row r="3640" spans="1:35" hidden="1" x14ac:dyDescent="0.25">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c r="AD3640" s="2"/>
      <c r="AE3640" s="2"/>
      <c r="AF3640" s="2"/>
      <c r="AG3640" s="2"/>
      <c r="AH3640" s="2"/>
      <c r="AI3640" s="2"/>
    </row>
    <row r="3641" spans="1:35" hidden="1" x14ac:dyDescent="0.25">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c r="AD3641" s="2"/>
      <c r="AE3641" s="2"/>
      <c r="AF3641" s="2"/>
      <c r="AG3641" s="2"/>
      <c r="AH3641" s="2"/>
      <c r="AI3641" s="2"/>
    </row>
    <row r="3642" spans="1:35" hidden="1" x14ac:dyDescent="0.25">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c r="AD3642" s="2"/>
      <c r="AE3642" s="2"/>
      <c r="AF3642" s="2"/>
      <c r="AG3642" s="2"/>
      <c r="AH3642" s="2"/>
      <c r="AI3642" s="2"/>
    </row>
    <row r="3643" spans="1:35" hidden="1" x14ac:dyDescent="0.25">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c r="AD3643" s="2"/>
      <c r="AE3643" s="2"/>
      <c r="AF3643" s="2"/>
      <c r="AG3643" s="2"/>
      <c r="AH3643" s="2"/>
      <c r="AI3643" s="2"/>
    </row>
    <row r="3644" spans="1:35" hidden="1" x14ac:dyDescent="0.25">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c r="AD3644" s="2"/>
      <c r="AE3644" s="2"/>
      <c r="AF3644" s="2"/>
      <c r="AG3644" s="2"/>
      <c r="AH3644" s="2"/>
      <c r="AI3644" s="2"/>
    </row>
    <row r="3645" spans="1:35" hidden="1" x14ac:dyDescent="0.25">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c r="AD3645" s="2"/>
      <c r="AE3645" s="2"/>
      <c r="AF3645" s="2"/>
      <c r="AG3645" s="2"/>
      <c r="AH3645" s="2"/>
      <c r="AI3645" s="2"/>
    </row>
    <row r="3646" spans="1:35" hidden="1" x14ac:dyDescent="0.25">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c r="AD3646" s="2"/>
      <c r="AE3646" s="2"/>
      <c r="AF3646" s="2"/>
      <c r="AG3646" s="2"/>
      <c r="AH3646" s="2"/>
      <c r="AI3646" s="2"/>
    </row>
    <row r="3647" spans="1:35" hidden="1" x14ac:dyDescent="0.25">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c r="AD3647" s="2"/>
      <c r="AE3647" s="2"/>
      <c r="AF3647" s="2"/>
      <c r="AG3647" s="2"/>
      <c r="AH3647" s="2"/>
      <c r="AI3647" s="2"/>
    </row>
    <row r="3648" spans="1:35" hidden="1" x14ac:dyDescent="0.25">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c r="AD3648" s="2"/>
      <c r="AE3648" s="2"/>
      <c r="AF3648" s="2"/>
      <c r="AG3648" s="2"/>
      <c r="AH3648" s="2"/>
      <c r="AI3648" s="2"/>
    </row>
    <row r="3649" spans="1:35" hidden="1" x14ac:dyDescent="0.25">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c r="AD3649" s="2"/>
      <c r="AE3649" s="2"/>
      <c r="AF3649" s="2"/>
      <c r="AG3649" s="2"/>
      <c r="AH3649" s="2"/>
      <c r="AI3649" s="2"/>
    </row>
    <row r="3650" spans="1:35" hidden="1" x14ac:dyDescent="0.25">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c r="AD3650" s="2"/>
      <c r="AE3650" s="2"/>
      <c r="AF3650" s="2"/>
      <c r="AG3650" s="2"/>
      <c r="AH3650" s="2"/>
      <c r="AI3650" s="2"/>
    </row>
    <row r="3651" spans="1:35" hidden="1" x14ac:dyDescent="0.25">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c r="AD3651" s="2"/>
      <c r="AE3651" s="2"/>
      <c r="AF3651" s="2"/>
      <c r="AG3651" s="2"/>
      <c r="AH3651" s="2"/>
      <c r="AI3651" s="2"/>
    </row>
    <row r="3652" spans="1:35" hidden="1" x14ac:dyDescent="0.25">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c r="AD3652" s="2"/>
      <c r="AE3652" s="2"/>
      <c r="AF3652" s="2"/>
      <c r="AG3652" s="2"/>
      <c r="AH3652" s="2"/>
      <c r="AI3652" s="2"/>
    </row>
    <row r="3653" spans="1:35" hidden="1" x14ac:dyDescent="0.25">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c r="AD3653" s="2"/>
      <c r="AE3653" s="2"/>
      <c r="AF3653" s="2"/>
      <c r="AG3653" s="2"/>
      <c r="AH3653" s="2"/>
      <c r="AI3653" s="2"/>
    </row>
    <row r="3654" spans="1:35" hidden="1" x14ac:dyDescent="0.25">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c r="AD3654" s="2"/>
      <c r="AE3654" s="2"/>
      <c r="AF3654" s="2"/>
      <c r="AG3654" s="2"/>
      <c r="AH3654" s="2"/>
      <c r="AI3654" s="2"/>
    </row>
    <row r="3655" spans="1:35" hidden="1" x14ac:dyDescent="0.25">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c r="AD3655" s="2"/>
      <c r="AE3655" s="2"/>
      <c r="AF3655" s="2"/>
      <c r="AG3655" s="2"/>
      <c r="AH3655" s="2"/>
      <c r="AI3655" s="2"/>
    </row>
    <row r="3656" spans="1:35" hidden="1" x14ac:dyDescent="0.25">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c r="AD3656" s="2"/>
      <c r="AE3656" s="2"/>
      <c r="AF3656" s="2"/>
      <c r="AG3656" s="2"/>
      <c r="AH3656" s="2"/>
      <c r="AI3656" s="2"/>
    </row>
    <row r="3657" spans="1:35" hidden="1" x14ac:dyDescent="0.25">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c r="AD3657" s="2"/>
      <c r="AE3657" s="2"/>
      <c r="AF3657" s="2"/>
      <c r="AG3657" s="2"/>
      <c r="AH3657" s="2"/>
      <c r="AI3657" s="2"/>
    </row>
    <row r="3658" spans="1:35" hidden="1" x14ac:dyDescent="0.25">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c r="AD3658" s="2"/>
      <c r="AE3658" s="2"/>
      <c r="AF3658" s="2"/>
      <c r="AG3658" s="2"/>
      <c r="AH3658" s="2"/>
      <c r="AI3658" s="2"/>
    </row>
    <row r="3659" spans="1:35" hidden="1" x14ac:dyDescent="0.25">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c r="AD3659" s="2"/>
      <c r="AE3659" s="2"/>
      <c r="AF3659" s="2"/>
      <c r="AG3659" s="2"/>
      <c r="AH3659" s="2"/>
      <c r="AI3659" s="2"/>
    </row>
    <row r="3660" spans="1:35" hidden="1" x14ac:dyDescent="0.25">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c r="AD3660" s="2"/>
      <c r="AE3660" s="2"/>
      <c r="AF3660" s="2"/>
      <c r="AG3660" s="2"/>
      <c r="AH3660" s="2"/>
      <c r="AI3660" s="2"/>
    </row>
    <row r="3661" spans="1:35" hidden="1" x14ac:dyDescent="0.25">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c r="AD3661" s="2"/>
      <c r="AE3661" s="2"/>
      <c r="AF3661" s="2"/>
      <c r="AG3661" s="2"/>
      <c r="AH3661" s="2"/>
      <c r="AI3661" s="2"/>
    </row>
    <row r="3662" spans="1:35" hidden="1" x14ac:dyDescent="0.25">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c r="AD3662" s="2"/>
      <c r="AE3662" s="2"/>
      <c r="AF3662" s="2"/>
      <c r="AG3662" s="2"/>
      <c r="AH3662" s="2"/>
      <c r="AI3662" s="2"/>
    </row>
    <row r="3663" spans="1:35" hidden="1" x14ac:dyDescent="0.25">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c r="AD3663" s="2"/>
      <c r="AE3663" s="2"/>
      <c r="AF3663" s="2"/>
      <c r="AG3663" s="2"/>
      <c r="AH3663" s="2"/>
      <c r="AI3663" s="2"/>
    </row>
    <row r="3664" spans="1:35" hidden="1" x14ac:dyDescent="0.25">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c r="AD3664" s="2"/>
      <c r="AE3664" s="2"/>
      <c r="AF3664" s="2"/>
      <c r="AG3664" s="2"/>
      <c r="AH3664" s="2"/>
      <c r="AI3664" s="2"/>
    </row>
    <row r="3665" spans="1:35" hidden="1" x14ac:dyDescent="0.25">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c r="AD3665" s="2"/>
      <c r="AE3665" s="2"/>
      <c r="AF3665" s="2"/>
      <c r="AG3665" s="2"/>
      <c r="AH3665" s="2"/>
      <c r="AI3665" s="2"/>
    </row>
    <row r="3666" spans="1:35" hidden="1" x14ac:dyDescent="0.25">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c r="AD3666" s="2"/>
      <c r="AE3666" s="2"/>
      <c r="AF3666" s="2"/>
      <c r="AG3666" s="2"/>
      <c r="AH3666" s="2"/>
      <c r="AI3666" s="2"/>
    </row>
    <row r="3667" spans="1:35" hidden="1" x14ac:dyDescent="0.25">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c r="AD3667" s="2"/>
      <c r="AE3667" s="2"/>
      <c r="AF3667" s="2"/>
      <c r="AG3667" s="2"/>
      <c r="AH3667" s="2"/>
      <c r="AI3667" s="2"/>
    </row>
    <row r="3668" spans="1:35" hidden="1" x14ac:dyDescent="0.25">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c r="AD3668" s="2"/>
      <c r="AE3668" s="2"/>
      <c r="AF3668" s="2"/>
      <c r="AG3668" s="2"/>
      <c r="AH3668" s="2"/>
      <c r="AI3668" s="2"/>
    </row>
    <row r="3669" spans="1:35" hidden="1" x14ac:dyDescent="0.25">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c r="AD3669" s="2"/>
      <c r="AE3669" s="2"/>
      <c r="AF3669" s="2"/>
      <c r="AG3669" s="2"/>
      <c r="AH3669" s="2"/>
      <c r="AI3669" s="2"/>
    </row>
    <row r="3670" spans="1:35" hidden="1" x14ac:dyDescent="0.25">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c r="AD3670" s="2"/>
      <c r="AE3670" s="2"/>
      <c r="AF3670" s="2"/>
      <c r="AG3670" s="2"/>
      <c r="AH3670" s="2"/>
      <c r="AI3670" s="2"/>
    </row>
    <row r="3671" spans="1:35" hidden="1" x14ac:dyDescent="0.25">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c r="AD3671" s="2"/>
      <c r="AE3671" s="2"/>
      <c r="AF3671" s="2"/>
      <c r="AG3671" s="2"/>
      <c r="AH3671" s="2"/>
      <c r="AI3671" s="2"/>
    </row>
    <row r="3672" spans="1:35" hidden="1" x14ac:dyDescent="0.25">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c r="AD3672" s="2"/>
      <c r="AE3672" s="2"/>
      <c r="AF3672" s="2"/>
      <c r="AG3672" s="2"/>
      <c r="AH3672" s="2"/>
      <c r="AI3672" s="2"/>
    </row>
    <row r="3673" spans="1:35" hidden="1" x14ac:dyDescent="0.25">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c r="AD3673" s="2"/>
      <c r="AE3673" s="2"/>
      <c r="AF3673" s="2"/>
      <c r="AG3673" s="2"/>
      <c r="AH3673" s="2"/>
      <c r="AI3673" s="2"/>
    </row>
    <row r="3674" spans="1:35" hidden="1" x14ac:dyDescent="0.25">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c r="AD3674" s="2"/>
      <c r="AE3674" s="2"/>
      <c r="AF3674" s="2"/>
      <c r="AG3674" s="2"/>
      <c r="AH3674" s="2"/>
      <c r="AI3674" s="2"/>
    </row>
    <row r="3675" spans="1:35" hidden="1" x14ac:dyDescent="0.25">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c r="AD3675" s="2"/>
      <c r="AE3675" s="2"/>
      <c r="AF3675" s="2"/>
      <c r="AG3675" s="2"/>
      <c r="AH3675" s="2"/>
      <c r="AI3675" s="2"/>
    </row>
    <row r="3676" spans="1:35" hidden="1" x14ac:dyDescent="0.25">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c r="AD3676" s="2"/>
      <c r="AE3676" s="2"/>
      <c r="AF3676" s="2"/>
      <c r="AG3676" s="2"/>
      <c r="AH3676" s="2"/>
      <c r="AI3676" s="2"/>
    </row>
    <row r="3677" spans="1:35" hidden="1" x14ac:dyDescent="0.25">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c r="AD3677" s="2"/>
      <c r="AE3677" s="2"/>
      <c r="AF3677" s="2"/>
      <c r="AG3677" s="2"/>
      <c r="AH3677" s="2"/>
      <c r="AI3677" s="2"/>
    </row>
    <row r="3678" spans="1:35" hidden="1" x14ac:dyDescent="0.25">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c r="AD3678" s="2"/>
      <c r="AE3678" s="2"/>
      <c r="AF3678" s="2"/>
      <c r="AG3678" s="2"/>
      <c r="AH3678" s="2"/>
      <c r="AI3678" s="2"/>
    </row>
    <row r="3679" spans="1:35" hidden="1" x14ac:dyDescent="0.25">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c r="AD3679" s="2"/>
      <c r="AE3679" s="2"/>
      <c r="AF3679" s="2"/>
      <c r="AG3679" s="2"/>
      <c r="AH3679" s="2"/>
      <c r="AI3679" s="2"/>
    </row>
    <row r="3680" spans="1:35" hidden="1" x14ac:dyDescent="0.25">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c r="AD3680" s="2"/>
      <c r="AE3680" s="2"/>
      <c r="AF3680" s="2"/>
      <c r="AG3680" s="2"/>
      <c r="AH3680" s="2"/>
      <c r="AI3680" s="2"/>
    </row>
    <row r="3681" spans="1:35" hidden="1" x14ac:dyDescent="0.25">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c r="AD3681" s="2"/>
      <c r="AE3681" s="2"/>
      <c r="AF3681" s="2"/>
      <c r="AG3681" s="2"/>
      <c r="AH3681" s="2"/>
      <c r="AI3681" s="2"/>
    </row>
    <row r="3682" spans="1:35" hidden="1" x14ac:dyDescent="0.25">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c r="AD3682" s="2"/>
      <c r="AE3682" s="2"/>
      <c r="AF3682" s="2"/>
      <c r="AG3682" s="2"/>
      <c r="AH3682" s="2"/>
      <c r="AI3682" s="2"/>
    </row>
    <row r="3683" spans="1:35" hidden="1" x14ac:dyDescent="0.25">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c r="AD3683" s="2"/>
      <c r="AE3683" s="2"/>
      <c r="AF3683" s="2"/>
      <c r="AG3683" s="2"/>
      <c r="AH3683" s="2"/>
      <c r="AI3683" s="2"/>
    </row>
    <row r="3684" spans="1:35" hidden="1" x14ac:dyDescent="0.25">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c r="AD3684" s="2"/>
      <c r="AE3684" s="2"/>
      <c r="AF3684" s="2"/>
      <c r="AG3684" s="2"/>
      <c r="AH3684" s="2"/>
      <c r="AI3684" s="2"/>
    </row>
    <row r="3685" spans="1:35" hidden="1" x14ac:dyDescent="0.25">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c r="AD3685" s="2"/>
      <c r="AE3685" s="2"/>
      <c r="AF3685" s="2"/>
      <c r="AG3685" s="2"/>
      <c r="AH3685" s="2"/>
      <c r="AI3685" s="2"/>
    </row>
    <row r="3686" spans="1:35" hidden="1" x14ac:dyDescent="0.25">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c r="AD3686" s="2"/>
      <c r="AE3686" s="2"/>
      <c r="AF3686" s="2"/>
      <c r="AG3686" s="2"/>
      <c r="AH3686" s="2"/>
      <c r="AI3686" s="2"/>
    </row>
    <row r="3687" spans="1:35" hidden="1" x14ac:dyDescent="0.25">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c r="AD3687" s="2"/>
      <c r="AE3687" s="2"/>
      <c r="AF3687" s="2"/>
      <c r="AG3687" s="2"/>
      <c r="AH3687" s="2"/>
      <c r="AI3687" s="2"/>
    </row>
    <row r="3688" spans="1:35" hidden="1" x14ac:dyDescent="0.25">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c r="AD3688" s="2"/>
      <c r="AE3688" s="2"/>
      <c r="AF3688" s="2"/>
      <c r="AG3688" s="2"/>
      <c r="AH3688" s="2"/>
      <c r="AI3688" s="2"/>
    </row>
    <row r="3689" spans="1:35" hidden="1" x14ac:dyDescent="0.25">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c r="AD3689" s="2"/>
      <c r="AE3689" s="2"/>
      <c r="AF3689" s="2"/>
      <c r="AG3689" s="2"/>
      <c r="AH3689" s="2"/>
      <c r="AI3689" s="2"/>
    </row>
    <row r="3690" spans="1:35" hidden="1" x14ac:dyDescent="0.25">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c r="AD3690" s="2"/>
      <c r="AE3690" s="2"/>
      <c r="AF3690" s="2"/>
      <c r="AG3690" s="2"/>
      <c r="AH3690" s="2"/>
      <c r="AI3690" s="2"/>
    </row>
    <row r="3691" spans="1:35" hidden="1" x14ac:dyDescent="0.25">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c r="AD3691" s="2"/>
      <c r="AE3691" s="2"/>
      <c r="AF3691" s="2"/>
      <c r="AG3691" s="2"/>
      <c r="AH3691" s="2"/>
      <c r="AI3691" s="2"/>
    </row>
    <row r="3692" spans="1:35" hidden="1" x14ac:dyDescent="0.25">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c r="AD3692" s="2"/>
      <c r="AE3692" s="2"/>
      <c r="AF3692" s="2"/>
      <c r="AG3692" s="2"/>
      <c r="AH3692" s="2"/>
      <c r="AI3692" s="2"/>
    </row>
    <row r="3693" spans="1:35" hidden="1" x14ac:dyDescent="0.25">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c r="AD3693" s="2"/>
      <c r="AE3693" s="2"/>
      <c r="AF3693" s="2"/>
      <c r="AG3693" s="2"/>
      <c r="AH3693" s="2"/>
      <c r="AI3693" s="2"/>
    </row>
    <row r="3694" spans="1:35" hidden="1" x14ac:dyDescent="0.25">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c r="AD3694" s="2"/>
      <c r="AE3694" s="2"/>
      <c r="AF3694" s="2"/>
      <c r="AG3694" s="2"/>
      <c r="AH3694" s="2"/>
      <c r="AI3694" s="2"/>
    </row>
    <row r="3695" spans="1:35" hidden="1" x14ac:dyDescent="0.25">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c r="AD3695" s="2"/>
      <c r="AE3695" s="2"/>
      <c r="AF3695" s="2"/>
      <c r="AG3695" s="2"/>
      <c r="AH3695" s="2"/>
      <c r="AI3695" s="2"/>
    </row>
    <row r="3696" spans="1:35" hidden="1" x14ac:dyDescent="0.25">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c r="AD3696" s="2"/>
      <c r="AE3696" s="2"/>
      <c r="AF3696" s="2"/>
      <c r="AG3696" s="2"/>
      <c r="AH3696" s="2"/>
      <c r="AI3696" s="2"/>
    </row>
    <row r="3697" spans="1:35" hidden="1" x14ac:dyDescent="0.25">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c r="AD3697" s="2"/>
      <c r="AE3697" s="2"/>
      <c r="AF3697" s="2"/>
      <c r="AG3697" s="2"/>
      <c r="AH3697" s="2"/>
      <c r="AI3697" s="2"/>
    </row>
    <row r="3698" spans="1:35" hidden="1" x14ac:dyDescent="0.25">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c r="AD3698" s="2"/>
      <c r="AE3698" s="2"/>
      <c r="AF3698" s="2"/>
      <c r="AG3698" s="2"/>
      <c r="AH3698" s="2"/>
      <c r="AI3698" s="2"/>
    </row>
    <row r="3699" spans="1:35" hidden="1" x14ac:dyDescent="0.25">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c r="AD3699" s="2"/>
      <c r="AE3699" s="2"/>
      <c r="AF3699" s="2"/>
      <c r="AG3699" s="2"/>
      <c r="AH3699" s="2"/>
      <c r="AI3699" s="2"/>
    </row>
    <row r="3700" spans="1:35" hidden="1" x14ac:dyDescent="0.25">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c r="AD3700" s="2"/>
      <c r="AE3700" s="2"/>
      <c r="AF3700" s="2"/>
      <c r="AG3700" s="2"/>
      <c r="AH3700" s="2"/>
      <c r="AI3700" s="2"/>
    </row>
    <row r="3701" spans="1:35" hidden="1" x14ac:dyDescent="0.25">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c r="AD3701" s="2"/>
      <c r="AE3701" s="2"/>
      <c r="AF3701" s="2"/>
      <c r="AG3701" s="2"/>
      <c r="AH3701" s="2"/>
      <c r="AI3701" s="2"/>
    </row>
    <row r="3702" spans="1:35" hidden="1" x14ac:dyDescent="0.25">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c r="AD3702" s="2"/>
      <c r="AE3702" s="2"/>
      <c r="AF3702" s="2"/>
      <c r="AG3702" s="2"/>
      <c r="AH3702" s="2"/>
      <c r="AI3702" s="2"/>
    </row>
    <row r="3703" spans="1:35" hidden="1" x14ac:dyDescent="0.25">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c r="AD3703" s="2"/>
      <c r="AE3703" s="2"/>
      <c r="AF3703" s="2"/>
      <c r="AG3703" s="2"/>
      <c r="AH3703" s="2"/>
      <c r="AI3703" s="2"/>
    </row>
    <row r="3704" spans="1:35" hidden="1" x14ac:dyDescent="0.25">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c r="AD3704" s="2"/>
      <c r="AE3704" s="2"/>
      <c r="AF3704" s="2"/>
      <c r="AG3704" s="2"/>
      <c r="AH3704" s="2"/>
      <c r="AI3704" s="2"/>
    </row>
    <row r="3705" spans="1:35" hidden="1" x14ac:dyDescent="0.25">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c r="AD3705" s="2"/>
      <c r="AE3705" s="2"/>
      <c r="AF3705" s="2"/>
      <c r="AG3705" s="2"/>
      <c r="AH3705" s="2"/>
      <c r="AI3705" s="2"/>
    </row>
    <row r="3706" spans="1:35" hidden="1" x14ac:dyDescent="0.25">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c r="AD3706" s="2"/>
      <c r="AE3706" s="2"/>
      <c r="AF3706" s="2"/>
      <c r="AG3706" s="2"/>
      <c r="AH3706" s="2"/>
      <c r="AI3706" s="2"/>
    </row>
    <row r="3707" spans="1:35" hidden="1" x14ac:dyDescent="0.25">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c r="AD3707" s="2"/>
      <c r="AE3707" s="2"/>
      <c r="AF3707" s="2"/>
      <c r="AG3707" s="2"/>
      <c r="AH3707" s="2"/>
      <c r="AI3707" s="2"/>
    </row>
    <row r="3708" spans="1:35" hidden="1" x14ac:dyDescent="0.25">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c r="AD3708" s="2"/>
      <c r="AE3708" s="2"/>
      <c r="AF3708" s="2"/>
      <c r="AG3708" s="2"/>
      <c r="AH3708" s="2"/>
      <c r="AI3708" s="2"/>
    </row>
    <row r="3709" spans="1:35" hidden="1" x14ac:dyDescent="0.25">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c r="AD3709" s="2"/>
      <c r="AE3709" s="2"/>
      <c r="AF3709" s="2"/>
      <c r="AG3709" s="2"/>
      <c r="AH3709" s="2"/>
      <c r="AI3709" s="2"/>
    </row>
    <row r="3710" spans="1:35" hidden="1" x14ac:dyDescent="0.25">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c r="AD3710" s="2"/>
      <c r="AE3710" s="2"/>
      <c r="AF3710" s="2"/>
      <c r="AG3710" s="2"/>
      <c r="AH3710" s="2"/>
      <c r="AI3710" s="2"/>
    </row>
    <row r="3711" spans="1:35" hidden="1" x14ac:dyDescent="0.25">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c r="AD3711" s="2"/>
      <c r="AE3711" s="2"/>
      <c r="AF3711" s="2"/>
      <c r="AG3711" s="2"/>
      <c r="AH3711" s="2"/>
      <c r="AI3711" s="2"/>
    </row>
    <row r="3712" spans="1:35" hidden="1" x14ac:dyDescent="0.25">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c r="AD3712" s="2"/>
      <c r="AE3712" s="2"/>
      <c r="AF3712" s="2"/>
      <c r="AG3712" s="2"/>
      <c r="AH3712" s="2"/>
      <c r="AI3712" s="2"/>
    </row>
    <row r="3713" spans="1:35" hidden="1" x14ac:dyDescent="0.25">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c r="AD3713" s="2"/>
      <c r="AE3713" s="2"/>
      <c r="AF3713" s="2"/>
      <c r="AG3713" s="2"/>
      <c r="AH3713" s="2"/>
      <c r="AI3713" s="2"/>
    </row>
    <row r="3714" spans="1:35" hidden="1" x14ac:dyDescent="0.25">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c r="AD3714" s="2"/>
      <c r="AE3714" s="2"/>
      <c r="AF3714" s="2"/>
      <c r="AG3714" s="2"/>
      <c r="AH3714" s="2"/>
      <c r="AI3714" s="2"/>
    </row>
    <row r="3715" spans="1:35" hidden="1" x14ac:dyDescent="0.25">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c r="AD3715" s="2"/>
      <c r="AE3715" s="2"/>
      <c r="AF3715" s="2"/>
      <c r="AG3715" s="2"/>
      <c r="AH3715" s="2"/>
      <c r="AI3715" s="2"/>
    </row>
    <row r="3716" spans="1:35" hidden="1" x14ac:dyDescent="0.25">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c r="AD3716" s="2"/>
      <c r="AE3716" s="2"/>
      <c r="AF3716" s="2"/>
      <c r="AG3716" s="2"/>
      <c r="AH3716" s="2"/>
      <c r="AI3716" s="2"/>
    </row>
    <row r="3717" spans="1:35" hidden="1" x14ac:dyDescent="0.25">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c r="AD3717" s="2"/>
      <c r="AE3717" s="2"/>
      <c r="AF3717" s="2"/>
      <c r="AG3717" s="2"/>
      <c r="AH3717" s="2"/>
      <c r="AI3717" s="2"/>
    </row>
    <row r="3718" spans="1:35" hidden="1" x14ac:dyDescent="0.25">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c r="AD3718" s="2"/>
      <c r="AE3718" s="2"/>
      <c r="AF3718" s="2"/>
      <c r="AG3718" s="2"/>
      <c r="AH3718" s="2"/>
      <c r="AI3718" s="2"/>
    </row>
    <row r="3719" spans="1:35" hidden="1" x14ac:dyDescent="0.25">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c r="AD3719" s="2"/>
      <c r="AE3719" s="2"/>
      <c r="AF3719" s="2"/>
      <c r="AG3719" s="2"/>
      <c r="AH3719" s="2"/>
      <c r="AI3719" s="2"/>
    </row>
    <row r="3720" spans="1:35" hidden="1" x14ac:dyDescent="0.25">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c r="AD3720" s="2"/>
      <c r="AE3720" s="2"/>
      <c r="AF3720" s="2"/>
      <c r="AG3720" s="2"/>
      <c r="AH3720" s="2"/>
      <c r="AI3720" s="2"/>
    </row>
    <row r="3721" spans="1:35" hidden="1" x14ac:dyDescent="0.25">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c r="AD3721" s="2"/>
      <c r="AE3721" s="2"/>
      <c r="AF3721" s="2"/>
      <c r="AG3721" s="2"/>
      <c r="AH3721" s="2"/>
      <c r="AI3721" s="2"/>
    </row>
    <row r="3722" spans="1:35" hidden="1" x14ac:dyDescent="0.25">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c r="AD3722" s="2"/>
      <c r="AE3722" s="2"/>
      <c r="AF3722" s="2"/>
      <c r="AG3722" s="2"/>
      <c r="AH3722" s="2"/>
      <c r="AI3722" s="2"/>
    </row>
    <row r="3723" spans="1:35" hidden="1" x14ac:dyDescent="0.25">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c r="AD3723" s="2"/>
      <c r="AE3723" s="2"/>
      <c r="AF3723" s="2"/>
      <c r="AG3723" s="2"/>
      <c r="AH3723" s="2"/>
      <c r="AI3723" s="2"/>
    </row>
    <row r="3724" spans="1:35" hidden="1" x14ac:dyDescent="0.25">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c r="AD3724" s="2"/>
      <c r="AE3724" s="2"/>
      <c r="AF3724" s="2"/>
      <c r="AG3724" s="2"/>
      <c r="AH3724" s="2"/>
      <c r="AI3724" s="2"/>
    </row>
    <row r="3725" spans="1:35" hidden="1" x14ac:dyDescent="0.25">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c r="AD3725" s="2"/>
      <c r="AE3725" s="2"/>
      <c r="AF3725" s="2"/>
      <c r="AG3725" s="2"/>
      <c r="AH3725" s="2"/>
      <c r="AI3725" s="2"/>
    </row>
    <row r="3726" spans="1:35" hidden="1" x14ac:dyDescent="0.25">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c r="AD3726" s="2"/>
      <c r="AE3726" s="2"/>
      <c r="AF3726" s="2"/>
      <c r="AG3726" s="2"/>
      <c r="AH3726" s="2"/>
      <c r="AI3726" s="2"/>
    </row>
    <row r="3727" spans="1:35" hidden="1" x14ac:dyDescent="0.25">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c r="AD3727" s="2"/>
      <c r="AE3727" s="2"/>
      <c r="AF3727" s="2"/>
      <c r="AG3727" s="2"/>
      <c r="AH3727" s="2"/>
      <c r="AI3727" s="2"/>
    </row>
    <row r="3728" spans="1:35" hidden="1" x14ac:dyDescent="0.25">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c r="AD3728" s="2"/>
      <c r="AE3728" s="2"/>
      <c r="AF3728" s="2"/>
      <c r="AG3728" s="2"/>
      <c r="AH3728" s="2"/>
      <c r="AI3728" s="2"/>
    </row>
    <row r="3729" spans="1:35" hidden="1" x14ac:dyDescent="0.25">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c r="AD3729" s="2"/>
      <c r="AE3729" s="2"/>
      <c r="AF3729" s="2"/>
      <c r="AG3729" s="2"/>
      <c r="AH3729" s="2"/>
      <c r="AI3729" s="2"/>
    </row>
    <row r="3730" spans="1:35" hidden="1" x14ac:dyDescent="0.25">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c r="AD3730" s="2"/>
      <c r="AE3730" s="2"/>
      <c r="AF3730" s="2"/>
      <c r="AG3730" s="2"/>
      <c r="AH3730" s="2"/>
      <c r="AI3730" s="2"/>
    </row>
    <row r="3731" spans="1:35" hidden="1" x14ac:dyDescent="0.25">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c r="AD3731" s="2"/>
      <c r="AE3731" s="2"/>
      <c r="AF3731" s="2"/>
      <c r="AG3731" s="2"/>
      <c r="AH3731" s="2"/>
      <c r="AI3731" s="2"/>
    </row>
    <row r="3732" spans="1:35" hidden="1" x14ac:dyDescent="0.25">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c r="AD3732" s="2"/>
      <c r="AE3732" s="2"/>
      <c r="AF3732" s="2"/>
      <c r="AG3732" s="2"/>
      <c r="AH3732" s="2"/>
      <c r="AI3732" s="2"/>
    </row>
    <row r="3733" spans="1:35" hidden="1" x14ac:dyDescent="0.25">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c r="AD3733" s="2"/>
      <c r="AE3733" s="2"/>
      <c r="AF3733" s="2"/>
      <c r="AG3733" s="2"/>
      <c r="AH3733" s="2"/>
      <c r="AI3733" s="2"/>
    </row>
    <row r="3734" spans="1:35" hidden="1" x14ac:dyDescent="0.25">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c r="AD3734" s="2"/>
      <c r="AE3734" s="2"/>
      <c r="AF3734" s="2"/>
      <c r="AG3734" s="2"/>
      <c r="AH3734" s="2"/>
      <c r="AI3734" s="2"/>
    </row>
    <row r="3735" spans="1:35" hidden="1" x14ac:dyDescent="0.25">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c r="AD3735" s="2"/>
      <c r="AE3735" s="2"/>
      <c r="AF3735" s="2"/>
      <c r="AG3735" s="2"/>
      <c r="AH3735" s="2"/>
      <c r="AI3735" s="2"/>
    </row>
    <row r="3736" spans="1:35" hidden="1" x14ac:dyDescent="0.25">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c r="AD3736" s="2"/>
      <c r="AE3736" s="2"/>
      <c r="AF3736" s="2"/>
      <c r="AG3736" s="2"/>
      <c r="AH3736" s="2"/>
      <c r="AI3736" s="2"/>
    </row>
    <row r="3737" spans="1:35" hidden="1" x14ac:dyDescent="0.25">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c r="AD3737" s="2"/>
      <c r="AE3737" s="2"/>
      <c r="AF3737" s="2"/>
      <c r="AG3737" s="2"/>
      <c r="AH3737" s="2"/>
      <c r="AI3737" s="2"/>
    </row>
    <row r="3738" spans="1:35" hidden="1" x14ac:dyDescent="0.25">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c r="AD3738" s="2"/>
      <c r="AE3738" s="2"/>
      <c r="AF3738" s="2"/>
      <c r="AG3738" s="2"/>
      <c r="AH3738" s="2"/>
      <c r="AI3738" s="2"/>
    </row>
    <row r="3739" spans="1:35" hidden="1" x14ac:dyDescent="0.25">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c r="AD3739" s="2"/>
      <c r="AE3739" s="2"/>
      <c r="AF3739" s="2"/>
      <c r="AG3739" s="2"/>
      <c r="AH3739" s="2"/>
      <c r="AI3739" s="2"/>
    </row>
    <row r="3740" spans="1:35" hidden="1" x14ac:dyDescent="0.25">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c r="AD3740" s="2"/>
      <c r="AE3740" s="2"/>
      <c r="AF3740" s="2"/>
      <c r="AG3740" s="2"/>
      <c r="AH3740" s="2"/>
      <c r="AI3740" s="2"/>
    </row>
    <row r="3741" spans="1:35" hidden="1" x14ac:dyDescent="0.25">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c r="AD3741" s="2"/>
      <c r="AE3741" s="2"/>
      <c r="AF3741" s="2"/>
      <c r="AG3741" s="2"/>
      <c r="AH3741" s="2"/>
      <c r="AI3741" s="2"/>
    </row>
    <row r="3742" spans="1:35" hidden="1" x14ac:dyDescent="0.25">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c r="AD3742" s="2"/>
      <c r="AE3742" s="2"/>
      <c r="AF3742" s="2"/>
      <c r="AG3742" s="2"/>
      <c r="AH3742" s="2"/>
      <c r="AI3742" s="2"/>
    </row>
    <row r="3743" spans="1:35" hidden="1" x14ac:dyDescent="0.25">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c r="AD3743" s="2"/>
      <c r="AE3743" s="2"/>
      <c r="AF3743" s="2"/>
      <c r="AG3743" s="2"/>
      <c r="AH3743" s="2"/>
      <c r="AI3743" s="2"/>
    </row>
    <row r="3744" spans="1:35" hidden="1" x14ac:dyDescent="0.25">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c r="AD3744" s="2"/>
      <c r="AE3744" s="2"/>
      <c r="AF3744" s="2"/>
      <c r="AG3744" s="2"/>
      <c r="AH3744" s="2"/>
      <c r="AI3744" s="2"/>
    </row>
  </sheetData>
  <sheetProtection password="8659" sheet="1" objects="1" scenarios="1" sort="0" autoFilter="0"/>
  <protectedRanges>
    <protectedRange sqref="U6" name="Range1"/>
  </protectedRanges>
  <autoFilter ref="U6:U50"/>
  <customSheetViews>
    <customSheetView guid="{56049EE5-5166-44C0-9A54-7312E4315133}" hiddenRows="1" hiddenColumns="1">
      <pane xSplit="10" ySplit="6" topLeftCell="K10" activePane="bottomRight" state="frozen"/>
      <selection pane="bottomRight" activeCell="K11" sqref="K11"/>
      <pageMargins left="0.7" right="0.7" top="0.75" bottom="0.75" header="0.3" footer="0.3"/>
      <pageSetup paperSize="9" orientation="portrait" verticalDpi="300" r:id="rId1"/>
    </customSheetView>
    <customSheetView guid="{BD5FDB45-4B47-4116-940E-3FC898BD85DB}" hiddenRows="1" hiddenColumns="1">
      <pane xSplit="10" ySplit="6" topLeftCell="K7" activePane="bottomRight" state="frozen"/>
      <selection pane="bottomRight" activeCell="K9" sqref="K9"/>
      <pageMargins left="0.7" right="0.7" top="0.75" bottom="0.75" header="0.3" footer="0.3"/>
      <pageSetup paperSize="9" orientation="portrait" verticalDpi="0" r:id="rId2"/>
    </customSheetView>
  </customSheetViews>
  <mergeCells count="16">
    <mergeCell ref="A1:U1"/>
    <mergeCell ref="E3:G3"/>
    <mergeCell ref="A2:A51"/>
    <mergeCell ref="V2:V5"/>
    <mergeCell ref="A53:AH53"/>
    <mergeCell ref="AB7:AB52"/>
    <mergeCell ref="A52:W52"/>
    <mergeCell ref="Z3:Z4"/>
    <mergeCell ref="Y3:Y5"/>
    <mergeCell ref="AA3:AA5"/>
    <mergeCell ref="K4:U4"/>
    <mergeCell ref="AH2:AH6"/>
    <mergeCell ref="AE6:AF6"/>
    <mergeCell ref="AE3:AF4"/>
    <mergeCell ref="AE2:AF2"/>
    <mergeCell ref="AE5:AF5"/>
  </mergeCells>
  <conditionalFormatting sqref="U7:U50">
    <cfRule type="expression" priority="4">
      <formula>today</formula>
    </cfRule>
    <cfRule type="expression" dxfId="8" priority="3">
      <formula>today</formula>
    </cfRule>
    <cfRule type="expression" dxfId="7" priority="2">
      <formula>$U7="Increment Due"</formula>
    </cfRule>
    <cfRule type="expression" dxfId="6" priority="1">
      <formula>$U7="Increment Due Soon"</formula>
    </cfRule>
  </conditionalFormatting>
  <dataValidations count="3">
    <dataValidation type="list" allowBlank="1" showInputMessage="1" showErrorMessage="1" sqref="I7:I50">
      <formula1>$AD$6:$AD$44</formula1>
    </dataValidation>
    <dataValidation type="list" allowBlank="1" showInputMessage="1" showErrorMessage="1" sqref="E7:E50">
      <formula1>"- , Sri , Smt , Kmt"</formula1>
    </dataValidation>
    <dataValidation type="whole" allowBlank="1" showInputMessage="1" showErrorMessage="1" errorTitle="ഹായ് സാര്‍" error="സംഖ്യ മാത്രം രേഖപ്പെടുത്തുക_x000a__x000a_49000     ( ചിഹ്നങ്ങള്‍ വേണ്ട )" promptTitle="ഹായ് സാര്‍" prompt="സംഖ്യ മാത്രം രേഖപ്പെടുത്തുക_x000a__x000a_49000     ( ചിഹ്നങ്ങള്‍ വേണ്ട )" sqref="Q7:Q50">
      <formula1>23700</formula1>
      <formula2>115300</formula2>
    </dataValidation>
  </dataValidations>
  <pageMargins left="0.7" right="0.7" top="0.75" bottom="0.75" header="0.3" footer="0.3"/>
  <pageSetup paperSize="9" orientation="portrait"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C143"/>
  <sheetViews>
    <sheetView showZeros="0" workbookViewId="0">
      <pane xSplit="11" ySplit="5" topLeftCell="L6" activePane="bottomRight" state="frozen"/>
      <selection pane="topRight" activeCell="L1" sqref="L1"/>
      <selection pane="bottomLeft" activeCell="A6" sqref="A6"/>
      <selection pane="bottomRight" sqref="A1:F1"/>
    </sheetView>
  </sheetViews>
  <sheetFormatPr defaultColWidth="0" defaultRowHeight="15" zeroHeight="1" x14ac:dyDescent="0.25"/>
  <cols>
    <col min="1" max="3" width="9.140625" customWidth="1"/>
    <col min="4" max="4" width="25.7109375" customWidth="1"/>
    <col min="5" max="5" width="16.85546875" customWidth="1"/>
    <col min="6" max="6" width="23.7109375" customWidth="1"/>
    <col min="7" max="7" width="2.7109375" customWidth="1"/>
    <col min="8" max="8" width="22.7109375" customWidth="1"/>
    <col min="9" max="9" width="2.7109375" style="1" customWidth="1"/>
    <col min="10" max="10" width="5.7109375" hidden="1" customWidth="1"/>
    <col min="11" max="11" width="10.42578125" hidden="1" customWidth="1"/>
    <col min="12" max="12" width="14.5703125" hidden="1" customWidth="1"/>
    <col min="13" max="13" width="14.85546875" hidden="1" customWidth="1"/>
    <col min="14" max="14" width="11.42578125" hidden="1" customWidth="1"/>
    <col min="15" max="15" width="14.7109375" hidden="1" customWidth="1"/>
    <col min="16" max="16" width="13" hidden="1" customWidth="1"/>
    <col min="17" max="17" width="8.7109375" hidden="1" customWidth="1"/>
    <col min="18" max="18" width="13.5703125" hidden="1" customWidth="1"/>
    <col min="19" max="19" width="15.28515625" hidden="1" customWidth="1"/>
    <col min="20" max="20" width="13.85546875" hidden="1" customWidth="1"/>
    <col min="21" max="21" width="10.5703125" hidden="1" customWidth="1"/>
    <col min="22" max="22" width="12.28515625" hidden="1" customWidth="1"/>
    <col min="23" max="23" width="14.28515625" hidden="1" customWidth="1"/>
    <col min="24" max="24" width="11.85546875" hidden="1"/>
    <col min="25" max="25" width="32.28515625" hidden="1"/>
    <col min="26" max="26" width="23.7109375" hidden="1"/>
    <col min="27" max="27" width="22.42578125" hidden="1"/>
    <col min="28" max="28" width="19.42578125" hidden="1"/>
    <col min="29" max="29" width="16" hidden="1"/>
    <col min="30" max="30" width="12.5703125" hidden="1"/>
    <col min="31" max="31" width="18.5703125" hidden="1"/>
    <col min="32" max="32" width="20.42578125" hidden="1"/>
    <col min="33" max="33" width="14.7109375" hidden="1"/>
    <col min="34" max="34" width="19" hidden="1"/>
    <col min="35" max="35" width="19.7109375" hidden="1"/>
    <col min="36" max="36" width="13.5703125" hidden="1"/>
    <col min="37" max="37" width="16.140625" hidden="1"/>
    <col min="38" max="38" width="16.28515625" hidden="1"/>
    <col min="39" max="39" width="10.85546875" hidden="1"/>
    <col min="40" max="40" width="24.140625" hidden="1"/>
    <col min="41" max="41" width="14.5703125" hidden="1"/>
    <col min="42" max="42" width="13.140625" hidden="1"/>
    <col min="43" max="43" width="12.85546875" hidden="1"/>
    <col min="44" max="44" width="15.28515625" hidden="1"/>
    <col min="45" max="45" width="14.28515625" hidden="1"/>
    <col min="46" max="46" width="12.7109375" hidden="1"/>
    <col min="47" max="47" width="18.42578125" hidden="1"/>
    <col min="48" max="48" width="12" hidden="1"/>
    <col min="49" max="49" width="14.7109375" hidden="1"/>
    <col min="50" max="50" width="15.5703125" hidden="1"/>
    <col min="51" max="51" width="11.85546875" hidden="1"/>
    <col min="52" max="52" width="9" hidden="1"/>
    <col min="53" max="53" width="7.42578125" hidden="1"/>
    <col min="54" max="54" width="8" hidden="1"/>
    <col min="55" max="55" width="7.140625" hidden="1"/>
    <col min="56" max="56" width="15.140625" hidden="1"/>
    <col min="57" max="57" width="9.85546875" hidden="1"/>
    <col min="58" max="58" width="11" hidden="1"/>
    <col min="59" max="59" width="9.5703125" hidden="1"/>
    <col min="60" max="60" width="8.28515625" hidden="1"/>
    <col min="61" max="61" width="10" hidden="1"/>
    <col min="62" max="62" width="8.42578125" hidden="1"/>
    <col min="63" max="63" width="10" hidden="1"/>
    <col min="64" max="64" width="11.7109375" hidden="1"/>
    <col min="65" max="65" width="7.5703125" hidden="1"/>
    <col min="66" max="66" width="16.140625" hidden="1"/>
    <col min="67" max="67" width="18.7109375" hidden="1"/>
    <col min="68" max="68" width="14" hidden="1"/>
    <col min="69" max="69" width="10.5703125" hidden="1"/>
    <col min="70" max="70" width="16.140625" hidden="1"/>
    <col min="71" max="71" width="14.28515625" hidden="1"/>
    <col min="72" max="72" width="15" hidden="1"/>
    <col min="73" max="73" width="28.7109375" hidden="1"/>
    <col min="74" max="74" width="18.140625" hidden="1"/>
    <col min="75" max="75" width="9.5703125" hidden="1"/>
    <col min="76" max="76" width="16.140625" hidden="1"/>
    <col min="77" max="77" width="13" hidden="1"/>
    <col min="78" max="78" width="12.42578125" hidden="1"/>
    <col min="79" max="79" width="14.5703125" hidden="1"/>
    <col min="80" max="80" width="15.5703125" hidden="1"/>
    <col min="81" max="81" width="13.28515625" hidden="1"/>
    <col min="82" max="82" width="11.28515625" hidden="1"/>
    <col min="83" max="83" width="10.85546875" hidden="1"/>
    <col min="84" max="84" width="16.28515625" hidden="1"/>
    <col min="85" max="85" width="18.42578125" hidden="1"/>
    <col min="86" max="86" width="9.140625" hidden="1"/>
    <col min="87" max="87" width="13.28515625" hidden="1"/>
    <col min="88" max="88" width="11.140625" hidden="1"/>
    <col min="89" max="89" width="12.85546875" hidden="1"/>
    <col min="90" max="90" width="17" hidden="1"/>
    <col min="91" max="91" width="20" hidden="1"/>
    <col min="92" max="92" width="15" hidden="1"/>
    <col min="93" max="93" width="17.85546875" hidden="1"/>
    <col min="94" max="94" width="17.28515625" hidden="1"/>
    <col min="95" max="95" width="11.42578125" hidden="1"/>
    <col min="96" max="96" width="12.42578125" hidden="1"/>
    <col min="97" max="97" width="16" hidden="1"/>
    <col min="98" max="98" width="9.42578125" hidden="1"/>
    <col min="99" max="99" width="7" hidden="1"/>
    <col min="100" max="100" width="6.7109375" hidden="1"/>
    <col min="101" max="101" width="4.42578125" hidden="1"/>
    <col min="16348" max="16348" width="15.5703125" hidden="1"/>
    <col min="16349" max="16349" width="13.28515625" hidden="1"/>
    <col min="16350" max="16350" width="19.7109375" hidden="1"/>
    <col min="16351" max="16351" width="17.28515625" hidden="1"/>
    <col min="16352" max="16352" width="10.7109375" hidden="1"/>
    <col min="16353" max="16353" width="13" hidden="1"/>
    <col min="16354" max="16354" width="12.5703125" hidden="1"/>
    <col min="16355" max="16355" width="14" hidden="1"/>
    <col min="16356" max="16356" width="12.140625" hidden="1"/>
    <col min="16357" max="16357" width="14" hidden="1"/>
    <col min="16358" max="16358" width="13.140625" hidden="1"/>
    <col min="16359" max="16359" width="13.7109375" hidden="1"/>
    <col min="16360" max="16360" width="13" hidden="1"/>
    <col min="16361" max="16361" width="13.7109375" hidden="1"/>
    <col min="16362" max="16362" width="11" hidden="1"/>
    <col min="16363" max="16363" width="7.85546875" hidden="1"/>
    <col min="16364" max="16364" width="7.5703125" hidden="1"/>
    <col min="16365" max="16365" width="11.7109375" hidden="1"/>
    <col min="16366" max="16367" width="6.85546875" hidden="1"/>
    <col min="16368" max="16368" width="9.28515625" hidden="1"/>
    <col min="16369" max="16369" width="12.42578125" hidden="1"/>
    <col min="16370" max="16370" width="15" hidden="1"/>
    <col min="16371" max="16371" width="16.7109375" hidden="1"/>
    <col min="16372" max="16372" width="12.85546875" hidden="1"/>
    <col min="16373" max="16373" width="18.42578125" hidden="1"/>
    <col min="16374" max="16374" width="15.28515625" hidden="1"/>
    <col min="16375" max="16375" width="7.7109375" hidden="1" customWidth="1"/>
    <col min="16376" max="16376" width="5.5703125" hidden="1" customWidth="1"/>
    <col min="16377" max="16377" width="5.28515625" hidden="1" customWidth="1"/>
    <col min="16378" max="16378" width="5.140625" hidden="1" customWidth="1"/>
    <col min="16379" max="16379" width="3.28515625" hidden="1" customWidth="1"/>
    <col min="16380" max="16380" width="6.5703125" hidden="1" customWidth="1"/>
    <col min="16381" max="16381" width="7.5703125" hidden="1" customWidth="1"/>
    <col min="16382" max="16382" width="8.5703125" hidden="1" customWidth="1"/>
    <col min="16383" max="16383" width="7.28515625" hidden="1" customWidth="1"/>
    <col min="16384" max="16384" width="17.5703125" hidden="1" customWidth="1"/>
  </cols>
  <sheetData>
    <row r="1" spans="1:23" ht="35.1" customHeight="1" x14ac:dyDescent="0.25">
      <c r="A1" s="164" t="str">
        <f>N6&amp;'Basic Data'!E3</f>
        <v>Proceedings of the  Secretary Perinad Grama Panchayat</v>
      </c>
      <c r="B1" s="164"/>
      <c r="C1" s="164"/>
      <c r="D1" s="164"/>
      <c r="E1" s="164"/>
      <c r="F1" s="164"/>
      <c r="G1" s="85"/>
      <c r="H1" s="148"/>
      <c r="I1" s="148"/>
      <c r="J1" s="148"/>
      <c r="K1" s="88"/>
      <c r="L1" s="110"/>
    </row>
    <row r="2" spans="1:23" s="6" customFormat="1" ht="24.95" customHeight="1" x14ac:dyDescent="0.6">
      <c r="A2" s="164" t="str">
        <f>N8&amp;'Basic Data'!K3&amp;'Increment Proceedings'!N11</f>
        <v>( Present - Sri:Baburaj A )</v>
      </c>
      <c r="B2" s="164"/>
      <c r="C2" s="164"/>
      <c r="D2" s="164"/>
      <c r="E2" s="164"/>
      <c r="F2" s="164"/>
      <c r="G2" s="81"/>
      <c r="H2" s="118"/>
      <c r="I2" s="107"/>
      <c r="J2" s="106"/>
      <c r="K2" s="89"/>
      <c r="L2" s="110"/>
      <c r="M2" s="41"/>
      <c r="N2" s="5">
        <f>H3</f>
        <v>1</v>
      </c>
    </row>
    <row r="3" spans="1:23" s="6" customFormat="1" ht="30" customHeight="1" x14ac:dyDescent="0.6">
      <c r="A3" s="165" t="str">
        <f>N13</f>
        <v xml:space="preserve">Sub:-Establishment-Authorization of  annual Increment to the incumbent orders issued   </v>
      </c>
      <c r="B3" s="165"/>
      <c r="C3" s="165"/>
      <c r="D3" s="165"/>
      <c r="E3" s="165"/>
      <c r="F3" s="165"/>
      <c r="G3" s="116"/>
      <c r="H3" s="120">
        <v>1</v>
      </c>
      <c r="I3" s="117"/>
      <c r="J3" s="106"/>
      <c r="K3" s="89"/>
      <c r="L3" s="110"/>
    </row>
    <row r="4" spans="1:23" ht="24.95" customHeight="1" x14ac:dyDescent="0.6">
      <c r="A4" s="121"/>
      <c r="B4" s="121"/>
      <c r="C4" s="121"/>
      <c r="D4" s="121"/>
      <c r="E4" s="121"/>
      <c r="F4" s="121"/>
      <c r="G4" s="81"/>
      <c r="H4" s="119"/>
      <c r="I4" s="107"/>
      <c r="J4" s="106"/>
      <c r="K4" s="89"/>
      <c r="L4" s="110"/>
      <c r="N4" s="4" t="str">
        <f>VLOOKUP(N2,'Basic Data'!C7:U50,3)</f>
        <v xml:space="preserve">Sri </v>
      </c>
      <c r="O4" s="4" t="str">
        <f>VLOOKUP(N2,'Basic Data'!C7:V50,5)</f>
        <v>Laiju S</v>
      </c>
      <c r="P4" s="4" t="str">
        <f>VLOOKUP(N2,'Basic Data'!C7:W50,7)</f>
        <v>Accountant</v>
      </c>
      <c r="Q4" s="4" t="str">
        <f>VLOOKUP(N2,'Basic Data'!C7:X50,9)</f>
        <v>39300-1000-42300-1100-47800-1200-52600-1300-56500-1400-60700-1500-65200-1600-70000-1800-79000-2000-83000</v>
      </c>
      <c r="R4" s="104" t="str">
        <f>VLOOKUP(N2,'Basic Data'!C7:Y50,11)</f>
        <v>01/03/2022</v>
      </c>
      <c r="S4" s="104" t="str">
        <f>VLOOKUP(N2,'Basic Data'!C7:Z50,13)</f>
        <v>01/03/2023</v>
      </c>
      <c r="T4" s="50">
        <f>VLOOKUP(N2,'Basic Data'!C7:AA50,15)</f>
        <v>49000</v>
      </c>
      <c r="U4" s="50" t="str">
        <f>VLOOKUP(N2,'Basic Data'!C7:AB50,17)</f>
        <v>1200</v>
      </c>
      <c r="V4" s="47">
        <f>T4+U4</f>
        <v>50200</v>
      </c>
    </row>
    <row r="5" spans="1:23" ht="30" customHeight="1" x14ac:dyDescent="0.25">
      <c r="A5" s="150" t="str">
        <f>O17</f>
        <v>Ref :- GO(P) No : 27/2021/Fin Dated :10.02.2021</v>
      </c>
      <c r="B5" s="167"/>
      <c r="C5" s="167"/>
      <c r="D5" s="167"/>
      <c r="E5" s="167"/>
      <c r="F5" s="167"/>
      <c r="G5" s="139"/>
      <c r="H5" s="149"/>
      <c r="I5" s="149"/>
      <c r="J5" s="149"/>
      <c r="K5" s="149"/>
      <c r="L5" s="149"/>
    </row>
    <row r="6" spans="1:23" ht="18" x14ac:dyDescent="0.35">
      <c r="A6" s="121"/>
      <c r="B6" s="121"/>
      <c r="C6" s="121"/>
      <c r="D6" s="121"/>
      <c r="E6" s="121"/>
      <c r="F6" s="121"/>
      <c r="G6" s="139"/>
      <c r="H6" s="108"/>
      <c r="I6" s="110"/>
      <c r="J6" s="109"/>
      <c r="K6" s="87"/>
      <c r="L6" s="90"/>
      <c r="N6" t="s">
        <v>76</v>
      </c>
    </row>
    <row r="7" spans="1:23" s="6" customFormat="1" ht="30" customHeight="1" x14ac:dyDescent="0.25">
      <c r="A7" s="166" t="str">
        <f>N16&amp;'Basic Data'!O3&amp;'Increment Proceedings'!N17&amp;'Basic Data'!S3</f>
        <v>Order No :  A4 - 4342/16 Dated : 01.03.2016</v>
      </c>
      <c r="B7" s="166"/>
      <c r="C7" s="166"/>
      <c r="D7" s="166"/>
      <c r="E7" s="166"/>
      <c r="F7" s="166"/>
      <c r="G7" s="152"/>
      <c r="H7" s="109"/>
      <c r="I7" s="110"/>
      <c r="J7" s="109"/>
      <c r="K7" s="87"/>
      <c r="L7" s="90"/>
      <c r="M7" s="6" t="s">
        <v>173</v>
      </c>
      <c r="N7" s="6" t="s">
        <v>22</v>
      </c>
      <c r="O7" s="6" t="s">
        <v>23</v>
      </c>
      <c r="P7" s="6" t="s">
        <v>24</v>
      </c>
      <c r="T7" s="49"/>
    </row>
    <row r="8" spans="1:23" ht="18" x14ac:dyDescent="0.35">
      <c r="A8" s="121"/>
      <c r="B8" s="121"/>
      <c r="C8" s="121"/>
      <c r="D8" s="121"/>
      <c r="E8" s="121"/>
      <c r="F8" s="121"/>
      <c r="G8" s="152"/>
      <c r="H8" s="109"/>
      <c r="I8" s="110"/>
      <c r="J8" s="109"/>
      <c r="K8" s="87"/>
      <c r="L8" s="90"/>
      <c r="M8" t="s">
        <v>81</v>
      </c>
      <c r="N8" t="s">
        <v>18</v>
      </c>
    </row>
    <row r="9" spans="1:23" ht="54.95" customHeight="1" x14ac:dyDescent="0.25">
      <c r="A9" s="159" t="str">
        <f>N19&amp;N21&amp;S4&amp;N23</f>
        <v xml:space="preserve">As per the G.O cited above pay of the following incumbent is  fixed as on 01.07.2019 and the annual increment which is due on 01/03/2023 is sanctioned as shown below . </v>
      </c>
      <c r="B9" s="159"/>
      <c r="C9" s="159"/>
      <c r="D9" s="159"/>
      <c r="E9" s="159"/>
      <c r="F9" s="159"/>
      <c r="G9" s="152"/>
      <c r="H9" s="109"/>
      <c r="I9" s="110"/>
      <c r="J9" s="109"/>
      <c r="K9" s="87"/>
      <c r="L9" s="90"/>
    </row>
    <row r="10" spans="1:23" ht="15" customHeight="1" x14ac:dyDescent="0.25">
      <c r="A10" s="160">
        <v>1</v>
      </c>
      <c r="B10" s="160"/>
      <c r="C10" s="160"/>
      <c r="D10" s="122">
        <v>2</v>
      </c>
      <c r="E10" s="160">
        <v>3</v>
      </c>
      <c r="F10" s="161"/>
      <c r="G10" s="152"/>
      <c r="H10" s="109"/>
      <c r="I10" s="110"/>
      <c r="J10" s="109"/>
      <c r="K10" s="87"/>
      <c r="L10" s="90"/>
    </row>
    <row r="11" spans="1:23" ht="24.95" customHeight="1" x14ac:dyDescent="0.25">
      <c r="A11" s="153" t="s">
        <v>85</v>
      </c>
      <c r="B11" s="153"/>
      <c r="C11" s="153"/>
      <c r="D11" s="123" t="s">
        <v>4</v>
      </c>
      <c r="E11" s="153" t="s">
        <v>82</v>
      </c>
      <c r="F11" s="162"/>
      <c r="G11" s="152"/>
      <c r="H11" s="109"/>
      <c r="I11" s="110"/>
      <c r="J11" s="109"/>
      <c r="K11" s="87"/>
      <c r="L11" s="90"/>
      <c r="N11" t="s">
        <v>17</v>
      </c>
    </row>
    <row r="12" spans="1:23" ht="75" customHeight="1" x14ac:dyDescent="0.25">
      <c r="A12" s="153" t="str">
        <f>IFERROR(N4&amp;M8&amp;O4,"")</f>
        <v>Sri  : Laiju S</v>
      </c>
      <c r="B12" s="153"/>
      <c r="C12" s="153"/>
      <c r="D12" s="123" t="str">
        <f>P4</f>
        <v>Accountant</v>
      </c>
      <c r="E12" s="163" t="str">
        <f>O7&amp;Q4&amp;P7</f>
        <v>(39300-1000-42300-1100-47800-1200-52600-1300-56500-1400-60700-1500-65200-1600-70000-1800-79000-2000-83000)</v>
      </c>
      <c r="F12" s="163"/>
      <c r="G12" s="152"/>
      <c r="H12" s="109"/>
      <c r="I12" s="110"/>
      <c r="J12" s="109"/>
      <c r="K12" s="87"/>
      <c r="L12" s="90"/>
    </row>
    <row r="13" spans="1:23" ht="15" customHeight="1" x14ac:dyDescent="0.25">
      <c r="A13" s="160">
        <v>4</v>
      </c>
      <c r="B13" s="160"/>
      <c r="C13" s="160"/>
      <c r="D13" s="122">
        <v>5</v>
      </c>
      <c r="E13" s="122">
        <v>6</v>
      </c>
      <c r="F13" s="122">
        <v>7</v>
      </c>
      <c r="G13" s="152"/>
      <c r="H13" s="109"/>
      <c r="I13" s="110"/>
      <c r="J13" s="109"/>
      <c r="K13" s="87"/>
      <c r="L13" s="90"/>
      <c r="N13" t="s">
        <v>75</v>
      </c>
      <c r="T13" s="40" t="str">
        <f>'1'!B23</f>
        <v>Rupees Forty-Nine Thousand Only</v>
      </c>
      <c r="U13" s="40"/>
      <c r="V13" s="40"/>
      <c r="W13" s="40"/>
    </row>
    <row r="14" spans="1:23" ht="35.1" customHeight="1" x14ac:dyDescent="0.25">
      <c r="A14" s="153" t="s">
        <v>6</v>
      </c>
      <c r="B14" s="153"/>
      <c r="C14" s="153"/>
      <c r="D14" s="123" t="s">
        <v>83</v>
      </c>
      <c r="E14" s="123" t="s">
        <v>79</v>
      </c>
      <c r="F14" s="123" t="str">
        <f>N26&amp;S4</f>
        <v>Basic Pay as on 01/03/2023</v>
      </c>
      <c r="G14" s="152"/>
      <c r="H14" s="109"/>
      <c r="I14" s="110"/>
      <c r="J14" s="109"/>
      <c r="K14" s="87"/>
      <c r="L14" s="90"/>
      <c r="T14" s="40"/>
      <c r="U14" s="40"/>
      <c r="V14" s="40"/>
      <c r="W14" s="40"/>
    </row>
    <row r="15" spans="1:23" ht="45" customHeight="1" x14ac:dyDescent="0.25">
      <c r="A15" s="154" t="str">
        <f>S4</f>
        <v>01/03/2023</v>
      </c>
      <c r="B15" s="155"/>
      <c r="C15" s="156"/>
      <c r="D15" s="123" t="str">
        <f>IFERROR(M7&amp;T4&amp;N7,"")</f>
        <v>R.s:49000/-</v>
      </c>
      <c r="E15" s="123" t="str">
        <f>M7&amp;U4&amp;N7</f>
        <v>R.s:1200/-</v>
      </c>
      <c r="F15" s="124" t="str">
        <f>IFERROR(M7&amp;V4&amp;N7,"")</f>
        <v>R.s:50200/-</v>
      </c>
      <c r="G15" s="152"/>
      <c r="H15" s="109"/>
      <c r="I15" s="110"/>
      <c r="J15" s="109"/>
      <c r="K15" s="87"/>
      <c r="L15" s="90"/>
      <c r="T15" s="40" t="str">
        <f>'2'!B23</f>
        <v>Rupees One Thousand Two Hundred Only</v>
      </c>
      <c r="U15" s="40"/>
      <c r="V15" s="40"/>
      <c r="W15" s="40"/>
    </row>
    <row r="16" spans="1:23" ht="35.1" customHeight="1" x14ac:dyDescent="0.25">
      <c r="A16" s="157" t="s">
        <v>84</v>
      </c>
      <c r="B16" s="157"/>
      <c r="C16" s="157"/>
      <c r="D16" s="157"/>
      <c r="E16" s="157"/>
      <c r="F16" s="157"/>
      <c r="G16" s="152"/>
      <c r="H16" s="109"/>
      <c r="I16" s="110"/>
      <c r="J16" s="109"/>
      <c r="K16" s="87"/>
      <c r="L16" s="90"/>
      <c r="N16" t="s">
        <v>20</v>
      </c>
      <c r="T16" s="40"/>
      <c r="U16" s="40"/>
      <c r="V16" s="40"/>
      <c r="W16" s="40"/>
    </row>
    <row r="17" spans="1:15" ht="21.75" customHeight="1" x14ac:dyDescent="0.35">
      <c r="A17" s="121"/>
      <c r="B17" s="121"/>
      <c r="C17" s="121"/>
      <c r="D17" s="121"/>
      <c r="E17" s="121"/>
      <c r="F17" s="121"/>
      <c r="G17" s="152"/>
      <c r="H17" s="109"/>
      <c r="I17" s="110"/>
      <c r="J17" s="109"/>
      <c r="K17" s="87"/>
      <c r="L17" s="90"/>
      <c r="N17" t="s">
        <v>19</v>
      </c>
      <c r="O17" t="s">
        <v>170</v>
      </c>
    </row>
    <row r="18" spans="1:15" ht="24.95" customHeight="1" x14ac:dyDescent="0.35">
      <c r="A18" s="121"/>
      <c r="B18" s="121"/>
      <c r="C18" s="121"/>
      <c r="D18" s="151" t="s">
        <v>77</v>
      </c>
      <c r="E18" s="151"/>
      <c r="F18" s="151"/>
      <c r="G18" s="152"/>
      <c r="H18" s="109"/>
      <c r="I18" s="110"/>
      <c r="J18" s="109"/>
      <c r="K18" s="87"/>
      <c r="L18" s="90"/>
    </row>
    <row r="19" spans="1:15" ht="24.95" customHeight="1" x14ac:dyDescent="0.35">
      <c r="A19" s="121"/>
      <c r="B19" s="121"/>
      <c r="C19" s="121"/>
      <c r="D19" s="151" t="str">
        <f>'Basic Data'!E3</f>
        <v>Perinad Grama Panchayat</v>
      </c>
      <c r="E19" s="151"/>
      <c r="F19" s="151"/>
      <c r="G19" s="152"/>
      <c r="H19" s="109"/>
      <c r="I19" s="110"/>
      <c r="J19" s="109"/>
      <c r="K19" s="87"/>
      <c r="L19" s="90"/>
      <c r="N19" s="99" t="s">
        <v>175</v>
      </c>
    </row>
    <row r="20" spans="1:15" ht="20.100000000000001" customHeight="1" x14ac:dyDescent="0.35">
      <c r="A20" s="125" t="s">
        <v>86</v>
      </c>
      <c r="B20" s="125"/>
      <c r="C20" s="125"/>
      <c r="D20" s="121"/>
      <c r="E20" s="121"/>
      <c r="F20" s="121"/>
      <c r="G20" s="152"/>
      <c r="H20" s="109"/>
      <c r="I20" s="110"/>
      <c r="J20" s="109"/>
      <c r="K20" s="87"/>
      <c r="L20" s="90"/>
    </row>
    <row r="21" spans="1:15" ht="20.100000000000001" customHeight="1" x14ac:dyDescent="0.35">
      <c r="A21" s="158" t="s">
        <v>87</v>
      </c>
      <c r="B21" s="158"/>
      <c r="C21" s="158"/>
      <c r="D21" s="121"/>
      <c r="E21" s="121"/>
      <c r="F21" s="121"/>
      <c r="G21" s="152"/>
      <c r="H21" s="109"/>
      <c r="I21" s="110"/>
      <c r="J21" s="109"/>
      <c r="K21" s="87"/>
      <c r="L21" s="90"/>
      <c r="N21" s="99" t="s">
        <v>176</v>
      </c>
    </row>
    <row r="22" spans="1:15" ht="18" x14ac:dyDescent="0.35">
      <c r="A22" s="121"/>
      <c r="B22" s="121"/>
      <c r="C22" s="121"/>
      <c r="D22" s="121"/>
      <c r="E22" s="121"/>
      <c r="F22" s="121"/>
      <c r="G22" s="152"/>
      <c r="H22" s="109"/>
      <c r="I22" s="110"/>
      <c r="J22" s="109"/>
      <c r="K22" s="87"/>
      <c r="L22" s="90"/>
    </row>
    <row r="23" spans="1:15" ht="18" x14ac:dyDescent="0.35">
      <c r="A23" s="126" t="s">
        <v>88</v>
      </c>
      <c r="B23" s="121"/>
      <c r="C23" s="121"/>
      <c r="D23" s="121"/>
      <c r="E23" s="121"/>
      <c r="F23" s="121"/>
      <c r="G23" s="152"/>
      <c r="H23" s="109"/>
      <c r="I23" s="110"/>
      <c r="J23" s="109"/>
      <c r="K23" s="87"/>
      <c r="L23" s="90"/>
      <c r="N23" t="s">
        <v>78</v>
      </c>
    </row>
    <row r="24" spans="1:15" s="84" customFormat="1" ht="24.95" customHeight="1" x14ac:dyDescent="0.25">
      <c r="A24" s="125">
        <v>1</v>
      </c>
      <c r="B24" s="150" t="s">
        <v>90</v>
      </c>
      <c r="C24" s="150"/>
      <c r="D24" s="150"/>
      <c r="E24" s="125"/>
      <c r="F24" s="125"/>
      <c r="G24" s="152"/>
      <c r="H24" s="109"/>
      <c r="I24" s="110"/>
      <c r="J24" s="109"/>
      <c r="K24" s="87"/>
      <c r="L24" s="90"/>
    </row>
    <row r="25" spans="1:15" s="84" customFormat="1" ht="24.95" customHeight="1" x14ac:dyDescent="0.25">
      <c r="A25" s="125">
        <v>2</v>
      </c>
      <c r="B25" s="150" t="s">
        <v>89</v>
      </c>
      <c r="C25" s="150"/>
      <c r="D25" s="150"/>
      <c r="E25" s="125"/>
      <c r="F25" s="125"/>
      <c r="G25" s="152"/>
      <c r="H25" s="109"/>
      <c r="I25" s="110"/>
      <c r="J25" s="109"/>
      <c r="K25" s="87"/>
      <c r="L25" s="90"/>
    </row>
    <row r="26" spans="1:15" ht="24.95" customHeight="1" x14ac:dyDescent="0.25">
      <c r="A26" s="148"/>
      <c r="B26" s="139"/>
      <c r="C26" s="139"/>
      <c r="D26" s="139"/>
      <c r="E26" s="139"/>
      <c r="F26" s="139"/>
      <c r="G26" s="139"/>
      <c r="H26" s="139"/>
      <c r="I26" s="139"/>
      <c r="J26" s="139"/>
      <c r="K26" s="139"/>
      <c r="L26" s="139"/>
      <c r="N26" t="s">
        <v>80</v>
      </c>
    </row>
    <row r="27" spans="1:15" hidden="1" x14ac:dyDescent="0.25">
      <c r="A27" s="42"/>
      <c r="B27" s="42"/>
      <c r="C27" s="42"/>
      <c r="D27" s="42"/>
      <c r="E27" s="42"/>
      <c r="F27" s="42"/>
      <c r="G27" s="40"/>
      <c r="H27" s="40"/>
      <c r="I27" s="82"/>
      <c r="J27" s="40"/>
      <c r="K27" s="40"/>
    </row>
    <row r="28" spans="1:15" hidden="1" x14ac:dyDescent="0.25">
      <c r="A28" s="42"/>
      <c r="B28" s="42"/>
      <c r="C28" s="42"/>
      <c r="D28" s="42"/>
      <c r="E28" s="42"/>
      <c r="F28" s="42"/>
      <c r="G28" s="40"/>
      <c r="H28" s="40"/>
      <c r="I28" s="82"/>
      <c r="J28" s="40"/>
      <c r="K28" s="40"/>
    </row>
    <row r="29" spans="1:15" hidden="1" x14ac:dyDescent="0.25">
      <c r="A29" s="42"/>
      <c r="B29" s="42"/>
      <c r="C29" s="42"/>
      <c r="D29" s="42"/>
      <c r="E29" s="42"/>
      <c r="F29" s="42"/>
      <c r="G29" s="40"/>
      <c r="H29" s="40"/>
      <c r="I29" s="82"/>
      <c r="J29" s="40"/>
      <c r="K29" s="40"/>
    </row>
    <row r="30" spans="1:15" hidden="1" x14ac:dyDescent="0.25">
      <c r="A30" s="42"/>
      <c r="B30" s="42"/>
      <c r="C30" s="42"/>
      <c r="D30" s="42"/>
      <c r="E30" s="42"/>
      <c r="F30" s="42"/>
      <c r="G30" s="40"/>
      <c r="H30" s="40"/>
      <c r="I30" s="82"/>
      <c r="J30" s="40"/>
      <c r="K30" s="40"/>
    </row>
    <row r="31" spans="1:15" hidden="1" x14ac:dyDescent="0.25">
      <c r="A31" s="42"/>
      <c r="B31" s="42"/>
      <c r="C31" s="42"/>
      <c r="D31" s="42"/>
      <c r="E31" s="42"/>
      <c r="F31" s="42"/>
      <c r="G31" s="40"/>
      <c r="H31" s="40"/>
      <c r="I31" s="82"/>
      <c r="J31" s="40"/>
      <c r="K31" s="40"/>
    </row>
    <row r="32" spans="1:15" hidden="1" x14ac:dyDescent="0.25">
      <c r="A32" s="42"/>
      <c r="B32" s="42"/>
      <c r="C32" s="42"/>
      <c r="D32" s="42"/>
      <c r="E32" s="42"/>
      <c r="F32" s="42"/>
      <c r="G32" s="40"/>
      <c r="H32" s="40"/>
      <c r="I32" s="82"/>
      <c r="J32" s="40"/>
      <c r="K32" s="40"/>
    </row>
    <row r="33" spans="1:11" hidden="1" x14ac:dyDescent="0.25">
      <c r="A33" s="42"/>
      <c r="B33" s="42"/>
      <c r="C33" s="42"/>
      <c r="D33" s="42"/>
      <c r="E33" s="42"/>
      <c r="F33" s="42"/>
      <c r="G33" s="40"/>
      <c r="H33" s="40"/>
      <c r="I33" s="82"/>
      <c r="J33" s="40"/>
      <c r="K33" s="40"/>
    </row>
    <row r="34" spans="1:11" hidden="1" x14ac:dyDescent="0.25">
      <c r="A34" s="42"/>
      <c r="B34" s="42"/>
      <c r="C34" s="42"/>
      <c r="D34" s="42"/>
      <c r="E34" s="42"/>
      <c r="F34" s="42"/>
      <c r="G34" s="40"/>
      <c r="H34" s="40"/>
      <c r="I34" s="82"/>
      <c r="J34" s="40"/>
      <c r="K34" s="40"/>
    </row>
    <row r="35" spans="1:11" hidden="1" x14ac:dyDescent="0.25">
      <c r="A35" s="42"/>
      <c r="B35" s="42"/>
      <c r="C35" s="42"/>
      <c r="D35" s="42"/>
      <c r="E35" s="42"/>
      <c r="F35" s="42"/>
      <c r="G35" s="40"/>
      <c r="H35" s="40"/>
      <c r="I35" s="82"/>
      <c r="J35" s="40"/>
      <c r="K35" s="40"/>
    </row>
    <row r="36" spans="1:11" hidden="1" x14ac:dyDescent="0.25">
      <c r="A36" s="42"/>
      <c r="B36" s="42"/>
      <c r="C36" s="42"/>
      <c r="D36" s="42"/>
      <c r="E36" s="42"/>
      <c r="F36" s="42"/>
      <c r="G36" s="40"/>
      <c r="H36" s="40"/>
      <c r="I36" s="82"/>
      <c r="J36" s="40"/>
      <c r="K36" s="40"/>
    </row>
    <row r="37" spans="1:11" hidden="1" x14ac:dyDescent="0.25">
      <c r="A37" s="42"/>
      <c r="B37" s="42"/>
      <c r="C37" s="42"/>
      <c r="D37" s="42"/>
      <c r="E37" s="42"/>
      <c r="F37" s="42"/>
      <c r="G37" s="40"/>
      <c r="H37" s="40"/>
      <c r="I37" s="82"/>
      <c r="J37" s="40"/>
      <c r="K37" s="40"/>
    </row>
    <row r="38" spans="1:11" hidden="1" x14ac:dyDescent="0.25">
      <c r="A38" s="42"/>
      <c r="B38" s="42"/>
      <c r="C38" s="42"/>
      <c r="D38" s="42"/>
      <c r="E38" s="42"/>
      <c r="F38" s="42"/>
      <c r="G38" s="40"/>
      <c r="H38" s="40"/>
      <c r="I38" s="82"/>
      <c r="J38" s="40"/>
      <c r="K38" s="40"/>
    </row>
    <row r="39" spans="1:11" hidden="1" x14ac:dyDescent="0.25">
      <c r="A39" s="42"/>
      <c r="B39" s="42"/>
      <c r="C39" s="42"/>
      <c r="D39" s="42"/>
      <c r="E39" s="42"/>
      <c r="F39" s="42"/>
      <c r="G39" s="40"/>
      <c r="H39" s="40"/>
      <c r="I39" s="82"/>
      <c r="J39" s="40"/>
      <c r="K39" s="40"/>
    </row>
    <row r="40" spans="1:11" hidden="1" x14ac:dyDescent="0.25">
      <c r="A40" s="42"/>
      <c r="B40" s="42"/>
      <c r="C40" s="42"/>
      <c r="D40" s="42"/>
      <c r="E40" s="42"/>
      <c r="F40" s="42"/>
      <c r="G40" s="40"/>
      <c r="H40" s="40"/>
      <c r="I40" s="82"/>
      <c r="J40" s="40"/>
      <c r="K40" s="40"/>
    </row>
    <row r="41" spans="1:11" hidden="1" x14ac:dyDescent="0.25">
      <c r="A41" s="42"/>
      <c r="B41" s="42"/>
      <c r="C41" s="42"/>
      <c r="D41" s="42"/>
      <c r="E41" s="42"/>
      <c r="F41" s="42"/>
      <c r="G41" s="40"/>
      <c r="H41" s="40"/>
      <c r="I41" s="82"/>
      <c r="J41" s="40"/>
      <c r="K41" s="40"/>
    </row>
    <row r="42" spans="1:11" hidden="1" x14ac:dyDescent="0.25">
      <c r="A42" s="42"/>
      <c r="B42" s="42"/>
      <c r="C42" s="42"/>
      <c r="D42" s="42"/>
      <c r="E42" s="42"/>
      <c r="F42" s="42"/>
      <c r="G42" s="40"/>
      <c r="H42" s="40"/>
      <c r="I42" s="82"/>
      <c r="J42" s="40"/>
      <c r="K42" s="40"/>
    </row>
    <row r="43" spans="1:11" hidden="1" x14ac:dyDescent="0.25">
      <c r="A43" s="42"/>
      <c r="B43" s="42"/>
      <c r="C43" s="42"/>
      <c r="D43" s="42"/>
      <c r="E43" s="42"/>
      <c r="F43" s="42"/>
      <c r="G43" s="40"/>
      <c r="H43" s="40"/>
      <c r="I43" s="82"/>
      <c r="J43" s="40"/>
      <c r="K43" s="40"/>
    </row>
    <row r="44" spans="1:11" hidden="1" x14ac:dyDescent="0.25">
      <c r="A44" s="42"/>
      <c r="B44" s="42"/>
      <c r="C44" s="42"/>
      <c r="D44" s="42"/>
      <c r="E44" s="42"/>
      <c r="F44" s="42"/>
      <c r="G44" s="40"/>
      <c r="H44" s="40"/>
      <c r="I44" s="82"/>
      <c r="J44" s="40"/>
      <c r="K44" s="40"/>
    </row>
    <row r="45" spans="1:11" hidden="1" x14ac:dyDescent="0.25">
      <c r="A45" s="42"/>
      <c r="B45" s="42"/>
      <c r="C45" s="42"/>
      <c r="D45" s="42"/>
      <c r="E45" s="42"/>
      <c r="F45" s="42"/>
      <c r="G45" s="40"/>
      <c r="H45" s="40"/>
      <c r="I45" s="82"/>
      <c r="J45" s="40"/>
      <c r="K45" s="40"/>
    </row>
    <row r="46" spans="1:11" hidden="1" x14ac:dyDescent="0.25">
      <c r="A46" s="42"/>
      <c r="B46" s="42"/>
      <c r="C46" s="42"/>
      <c r="D46" s="42"/>
      <c r="E46" s="42"/>
      <c r="F46" s="42"/>
      <c r="G46" s="40"/>
      <c r="H46" s="40"/>
      <c r="I46" s="82"/>
      <c r="J46" s="40"/>
      <c r="K46" s="40"/>
    </row>
    <row r="47" spans="1:11" hidden="1" x14ac:dyDescent="0.25">
      <c r="A47" s="42"/>
      <c r="B47" s="42"/>
      <c r="C47" s="42"/>
      <c r="D47" s="42"/>
      <c r="E47" s="42"/>
      <c r="F47" s="42"/>
      <c r="G47" s="40"/>
      <c r="H47" s="40"/>
      <c r="I47" s="82"/>
      <c r="J47" s="40"/>
      <c r="K47" s="40"/>
    </row>
    <row r="48" spans="1:11" hidden="1" x14ac:dyDescent="0.25">
      <c r="A48" s="42"/>
      <c r="B48" s="42"/>
      <c r="C48" s="42"/>
      <c r="D48" s="42"/>
      <c r="E48" s="42"/>
      <c r="F48" s="42"/>
      <c r="G48" s="40"/>
      <c r="H48" s="40"/>
      <c r="I48" s="82"/>
      <c r="J48" s="40"/>
      <c r="K48" s="40"/>
    </row>
    <row r="49" spans="1:11" hidden="1" x14ac:dyDescent="0.25">
      <c r="A49" s="42"/>
      <c r="B49" s="42"/>
      <c r="C49" s="42"/>
      <c r="D49" s="42"/>
      <c r="E49" s="42"/>
      <c r="F49" s="42"/>
      <c r="G49" s="40"/>
      <c r="H49" s="40"/>
      <c r="I49" s="82"/>
      <c r="J49" s="40"/>
      <c r="K49" s="40"/>
    </row>
    <row r="50" spans="1:11" hidden="1" x14ac:dyDescent="0.25">
      <c r="A50" s="42"/>
      <c r="B50" s="42"/>
      <c r="C50" s="42"/>
      <c r="D50" s="42"/>
      <c r="E50" s="42"/>
      <c r="F50" s="42"/>
      <c r="G50" s="40"/>
      <c r="H50" s="40"/>
      <c r="I50" s="82"/>
      <c r="J50" s="40"/>
      <c r="K50" s="40"/>
    </row>
    <row r="51" spans="1:11" hidden="1" x14ac:dyDescent="0.25">
      <c r="A51" s="42"/>
      <c r="B51" s="42"/>
      <c r="C51" s="42"/>
      <c r="D51" s="42"/>
      <c r="E51" s="42"/>
      <c r="F51" s="42"/>
      <c r="G51" s="40"/>
      <c r="H51" s="40"/>
      <c r="I51" s="82"/>
      <c r="J51" s="40"/>
      <c r="K51" s="40"/>
    </row>
    <row r="52" spans="1:11" hidden="1" x14ac:dyDescent="0.25">
      <c r="A52" s="42"/>
      <c r="B52" s="42"/>
      <c r="C52" s="42"/>
      <c r="D52" s="42"/>
      <c r="E52" s="42"/>
      <c r="F52" s="42"/>
      <c r="G52" s="40"/>
      <c r="H52" s="40"/>
      <c r="I52" s="82"/>
      <c r="J52" s="40"/>
      <c r="K52" s="40"/>
    </row>
    <row r="53" spans="1:11" hidden="1" x14ac:dyDescent="0.25">
      <c r="A53" s="42"/>
      <c r="B53" s="42"/>
      <c r="C53" s="42"/>
      <c r="D53" s="42"/>
      <c r="E53" s="42"/>
      <c r="F53" s="42"/>
      <c r="G53" s="40"/>
      <c r="H53" s="40"/>
      <c r="I53" s="82"/>
      <c r="J53" s="40"/>
      <c r="K53" s="40"/>
    </row>
    <row r="54" spans="1:11" hidden="1" x14ac:dyDescent="0.25">
      <c r="A54" s="42"/>
      <c r="B54" s="42"/>
      <c r="C54" s="42"/>
      <c r="D54" s="42"/>
      <c r="E54" s="42"/>
      <c r="F54" s="42"/>
      <c r="G54" s="40"/>
      <c r="H54" s="40"/>
      <c r="I54" s="82"/>
      <c r="J54" s="40"/>
      <c r="K54" s="40"/>
    </row>
    <row r="55" spans="1:11" hidden="1" x14ac:dyDescent="0.25">
      <c r="A55" s="42"/>
      <c r="B55" s="42"/>
      <c r="C55" s="42"/>
      <c r="D55" s="42"/>
      <c r="E55" s="42"/>
      <c r="F55" s="42"/>
      <c r="G55" s="40"/>
      <c r="H55" s="40"/>
      <c r="I55" s="82"/>
      <c r="J55" s="40"/>
      <c r="K55" s="40"/>
    </row>
    <row r="56" spans="1:11" hidden="1" x14ac:dyDescent="0.25">
      <c r="A56" s="42"/>
      <c r="B56" s="42"/>
      <c r="C56" s="42"/>
      <c r="D56" s="42"/>
      <c r="E56" s="42"/>
      <c r="F56" s="42"/>
      <c r="G56" s="40"/>
      <c r="H56" s="40"/>
      <c r="I56" s="82"/>
      <c r="J56" s="40"/>
      <c r="K56" s="40"/>
    </row>
    <row r="57" spans="1:11" hidden="1" x14ac:dyDescent="0.25">
      <c r="A57" s="42"/>
      <c r="B57" s="42"/>
      <c r="C57" s="42"/>
      <c r="D57" s="42"/>
      <c r="E57" s="42"/>
      <c r="F57" s="42"/>
      <c r="G57" s="40"/>
      <c r="H57" s="40"/>
      <c r="I57" s="82"/>
      <c r="J57" s="40"/>
      <c r="K57" s="40"/>
    </row>
    <row r="58" spans="1:11" hidden="1" x14ac:dyDescent="0.25">
      <c r="A58" s="42"/>
      <c r="B58" s="42"/>
      <c r="C58" s="42"/>
      <c r="D58" s="42"/>
      <c r="E58" s="42"/>
      <c r="F58" s="42"/>
      <c r="G58" s="40"/>
      <c r="H58" s="40"/>
      <c r="I58" s="82"/>
      <c r="J58" s="40"/>
      <c r="K58" s="40"/>
    </row>
    <row r="59" spans="1:11" hidden="1" x14ac:dyDescent="0.25">
      <c r="A59" s="42"/>
      <c r="B59" s="42"/>
      <c r="C59" s="42"/>
      <c r="D59" s="42"/>
      <c r="E59" s="42"/>
      <c r="F59" s="42"/>
      <c r="G59" s="40"/>
      <c r="H59" s="40"/>
      <c r="I59" s="82"/>
      <c r="J59" s="40"/>
      <c r="K59" s="40"/>
    </row>
    <row r="60" spans="1:11" hidden="1" x14ac:dyDescent="0.25">
      <c r="A60" s="42"/>
      <c r="B60" s="42"/>
      <c r="C60" s="42"/>
      <c r="D60" s="42"/>
      <c r="E60" s="42"/>
      <c r="F60" s="42"/>
      <c r="G60" s="40"/>
      <c r="H60" s="40"/>
      <c r="I60" s="82"/>
      <c r="J60" s="40"/>
      <c r="K60" s="40"/>
    </row>
    <row r="61" spans="1:11" hidden="1" x14ac:dyDescent="0.25">
      <c r="A61" s="42"/>
      <c r="B61" s="42"/>
      <c r="C61" s="42"/>
      <c r="D61" s="42"/>
      <c r="E61" s="42"/>
      <c r="F61" s="42"/>
      <c r="G61" s="40"/>
      <c r="H61" s="40"/>
      <c r="I61" s="82"/>
      <c r="J61" s="40"/>
      <c r="K61" s="40"/>
    </row>
    <row r="62" spans="1:11" hidden="1" x14ac:dyDescent="0.25">
      <c r="A62" s="42"/>
      <c r="B62" s="42"/>
      <c r="C62" s="42"/>
      <c r="D62" s="42"/>
      <c r="E62" s="42"/>
      <c r="F62" s="42"/>
      <c r="G62" s="40"/>
      <c r="H62" s="40"/>
      <c r="I62" s="82"/>
      <c r="J62" s="40"/>
      <c r="K62" s="40"/>
    </row>
    <row r="63" spans="1:11" hidden="1" x14ac:dyDescent="0.25">
      <c r="A63" s="42"/>
      <c r="B63" s="42"/>
      <c r="C63" s="42"/>
      <c r="D63" s="42"/>
      <c r="E63" s="42"/>
      <c r="F63" s="42"/>
      <c r="G63" s="40"/>
      <c r="H63" s="40"/>
      <c r="I63" s="82"/>
      <c r="J63" s="40"/>
      <c r="K63" s="40"/>
    </row>
    <row r="64" spans="1:11" hidden="1" x14ac:dyDescent="0.25">
      <c r="A64" s="42"/>
      <c r="B64" s="42"/>
      <c r="C64" s="42"/>
      <c r="D64" s="42"/>
      <c r="E64" s="42"/>
      <c r="F64" s="42"/>
      <c r="G64" s="40"/>
      <c r="H64" s="40"/>
      <c r="I64" s="82"/>
      <c r="J64" s="40"/>
      <c r="K64" s="40"/>
    </row>
    <row r="65" spans="1:11" hidden="1" x14ac:dyDescent="0.25">
      <c r="A65" s="42"/>
      <c r="B65" s="42"/>
      <c r="C65" s="42"/>
      <c r="D65" s="42"/>
      <c r="E65" s="42"/>
      <c r="F65" s="42"/>
      <c r="G65" s="40"/>
      <c r="H65" s="40"/>
      <c r="I65" s="82"/>
      <c r="J65" s="40"/>
      <c r="K65" s="40"/>
    </row>
    <row r="66" spans="1:11" hidden="1" x14ac:dyDescent="0.25">
      <c r="A66" s="42"/>
      <c r="B66" s="42"/>
      <c r="C66" s="42"/>
      <c r="D66" s="42"/>
      <c r="E66" s="42"/>
      <c r="F66" s="42"/>
      <c r="G66" s="40"/>
      <c r="H66" s="40"/>
      <c r="I66" s="82"/>
      <c r="J66" s="40"/>
      <c r="K66" s="40"/>
    </row>
    <row r="67" spans="1:11" hidden="1" x14ac:dyDescent="0.25">
      <c r="A67" s="42"/>
      <c r="B67" s="42"/>
      <c r="C67" s="42"/>
      <c r="D67" s="42"/>
      <c r="E67" s="42"/>
      <c r="F67" s="42"/>
      <c r="G67" s="40"/>
      <c r="H67" s="40"/>
      <c r="I67" s="82"/>
      <c r="J67" s="40"/>
      <c r="K67" s="40"/>
    </row>
    <row r="68" spans="1:11" hidden="1" x14ac:dyDescent="0.25">
      <c r="A68" s="42"/>
      <c r="B68" s="42"/>
      <c r="C68" s="42"/>
      <c r="D68" s="42"/>
      <c r="E68" s="42"/>
      <c r="F68" s="42"/>
      <c r="G68" s="40"/>
      <c r="H68" s="40"/>
      <c r="I68" s="82"/>
      <c r="J68" s="40"/>
      <c r="K68" s="40"/>
    </row>
    <row r="69" spans="1:11" hidden="1" x14ac:dyDescent="0.25">
      <c r="A69" s="42"/>
      <c r="B69" s="42"/>
      <c r="C69" s="42"/>
      <c r="D69" s="42"/>
      <c r="E69" s="42"/>
      <c r="F69" s="42"/>
      <c r="G69" s="40"/>
      <c r="H69" s="40"/>
      <c r="I69" s="82"/>
      <c r="J69" s="40"/>
      <c r="K69" s="40"/>
    </row>
    <row r="70" spans="1:11" hidden="1" x14ac:dyDescent="0.25">
      <c r="A70" s="42"/>
      <c r="B70" s="42"/>
      <c r="C70" s="42"/>
      <c r="D70" s="42"/>
      <c r="E70" s="42"/>
      <c r="F70" s="42"/>
      <c r="G70" s="40"/>
      <c r="H70" s="40"/>
      <c r="I70" s="82"/>
      <c r="J70" s="40"/>
      <c r="K70" s="40"/>
    </row>
    <row r="71" spans="1:11" hidden="1" x14ac:dyDescent="0.25">
      <c r="A71" s="42"/>
      <c r="B71" s="42"/>
      <c r="C71" s="42"/>
      <c r="D71" s="42"/>
      <c r="E71" s="42"/>
      <c r="F71" s="42"/>
      <c r="G71" s="40"/>
      <c r="H71" s="40"/>
      <c r="I71" s="82"/>
      <c r="J71" s="40"/>
      <c r="K71" s="40"/>
    </row>
    <row r="72" spans="1:11" hidden="1" x14ac:dyDescent="0.25">
      <c r="A72" s="42"/>
      <c r="B72" s="42"/>
      <c r="C72" s="42"/>
      <c r="D72" s="42"/>
      <c r="E72" s="42"/>
      <c r="F72" s="42"/>
      <c r="G72" s="40"/>
      <c r="H72" s="40"/>
      <c r="I72" s="82"/>
      <c r="J72" s="40"/>
      <c r="K72" s="40"/>
    </row>
    <row r="73" spans="1:11" hidden="1" x14ac:dyDescent="0.25">
      <c r="A73" s="42"/>
      <c r="B73" s="42"/>
      <c r="C73" s="42"/>
      <c r="D73" s="42"/>
      <c r="E73" s="42"/>
      <c r="F73" s="42"/>
      <c r="G73" s="40"/>
      <c r="H73" s="40"/>
      <c r="I73" s="82"/>
      <c r="J73" s="40"/>
      <c r="K73" s="40"/>
    </row>
    <row r="74" spans="1:11" hidden="1" x14ac:dyDescent="0.25">
      <c r="A74" s="42"/>
      <c r="B74" s="42"/>
      <c r="C74" s="42"/>
      <c r="D74" s="42"/>
      <c r="E74" s="42"/>
      <c r="F74" s="42"/>
      <c r="G74" s="40"/>
      <c r="H74" s="40"/>
      <c r="I74" s="82"/>
      <c r="J74" s="40"/>
      <c r="K74" s="40"/>
    </row>
    <row r="75" spans="1:11" hidden="1" x14ac:dyDescent="0.25">
      <c r="A75" s="42"/>
      <c r="B75" s="42"/>
      <c r="C75" s="42"/>
      <c r="D75" s="42"/>
      <c r="E75" s="42"/>
      <c r="F75" s="42"/>
      <c r="G75" s="40"/>
      <c r="H75" s="40"/>
      <c r="I75" s="82"/>
      <c r="J75" s="40"/>
      <c r="K75" s="40"/>
    </row>
    <row r="76" spans="1:11" hidden="1" x14ac:dyDescent="0.25">
      <c r="A76" s="42"/>
      <c r="B76" s="42"/>
      <c r="C76" s="42"/>
      <c r="D76" s="42"/>
      <c r="E76" s="42"/>
      <c r="F76" s="42"/>
      <c r="G76" s="40"/>
      <c r="H76" s="40"/>
      <c r="I76" s="82"/>
      <c r="J76" s="40"/>
      <c r="K76" s="40"/>
    </row>
    <row r="77" spans="1:11" hidden="1" x14ac:dyDescent="0.25">
      <c r="A77" s="42"/>
      <c r="B77" s="42"/>
      <c r="C77" s="42"/>
      <c r="D77" s="42"/>
      <c r="E77" s="42"/>
      <c r="F77" s="42"/>
      <c r="G77" s="40"/>
      <c r="H77" s="40"/>
      <c r="I77" s="82"/>
      <c r="J77" s="40"/>
      <c r="K77" s="40"/>
    </row>
    <row r="78" spans="1:11" hidden="1" x14ac:dyDescent="0.25">
      <c r="A78" s="42"/>
      <c r="B78" s="42"/>
      <c r="C78" s="42"/>
      <c r="D78" s="42"/>
      <c r="E78" s="42"/>
      <c r="F78" s="42"/>
      <c r="G78" s="40"/>
      <c r="H78" s="40"/>
      <c r="I78" s="82"/>
      <c r="J78" s="40"/>
      <c r="K78" s="40"/>
    </row>
    <row r="79" spans="1:11" hidden="1" x14ac:dyDescent="0.25">
      <c r="A79" s="42"/>
      <c r="B79" s="42"/>
      <c r="C79" s="42"/>
      <c r="D79" s="42"/>
      <c r="E79" s="42"/>
      <c r="F79" s="42"/>
      <c r="G79" s="40"/>
      <c r="H79" s="40"/>
      <c r="I79" s="82"/>
      <c r="J79" s="40"/>
      <c r="K79" s="40"/>
    </row>
    <row r="80" spans="1:11" hidden="1" x14ac:dyDescent="0.25">
      <c r="A80" s="42"/>
      <c r="B80" s="42"/>
      <c r="C80" s="42"/>
      <c r="D80" s="42"/>
      <c r="E80" s="42"/>
      <c r="F80" s="42"/>
      <c r="G80" s="40"/>
      <c r="H80" s="40"/>
      <c r="I80" s="82"/>
      <c r="J80" s="40"/>
      <c r="K80" s="40"/>
    </row>
    <row r="81" spans="1:11" hidden="1" x14ac:dyDescent="0.25">
      <c r="A81" s="42"/>
      <c r="B81" s="42"/>
      <c r="C81" s="42"/>
      <c r="D81" s="42"/>
      <c r="E81" s="42"/>
      <c r="F81" s="42"/>
      <c r="G81" s="40"/>
      <c r="H81" s="40"/>
      <c r="I81" s="82"/>
      <c r="J81" s="40"/>
      <c r="K81" s="40"/>
    </row>
    <row r="82" spans="1:11" hidden="1" x14ac:dyDescent="0.25">
      <c r="A82" s="42"/>
      <c r="B82" s="42"/>
      <c r="C82" s="42"/>
      <c r="D82" s="42"/>
      <c r="E82" s="42"/>
      <c r="F82" s="42"/>
      <c r="G82" s="40"/>
      <c r="H82" s="40"/>
      <c r="I82" s="82"/>
      <c r="J82" s="40"/>
      <c r="K82" s="40"/>
    </row>
    <row r="83" spans="1:11" hidden="1" x14ac:dyDescent="0.25">
      <c r="A83" s="42"/>
      <c r="B83" s="42"/>
      <c r="C83" s="42"/>
      <c r="D83" s="42"/>
      <c r="E83" s="42"/>
      <c r="F83" s="42"/>
      <c r="G83" s="40"/>
      <c r="H83" s="40"/>
      <c r="I83" s="82"/>
      <c r="J83" s="40"/>
      <c r="K83" s="40"/>
    </row>
    <row r="84" spans="1:11" hidden="1" x14ac:dyDescent="0.25">
      <c r="A84" s="42"/>
      <c r="B84" s="42"/>
      <c r="C84" s="42"/>
      <c r="D84" s="42"/>
      <c r="E84" s="42"/>
      <c r="F84" s="42"/>
      <c r="G84" s="40"/>
      <c r="H84" s="40"/>
      <c r="I84" s="82"/>
      <c r="J84" s="40"/>
      <c r="K84" s="40"/>
    </row>
    <row r="85" spans="1:11" hidden="1" x14ac:dyDescent="0.25">
      <c r="A85" s="42"/>
      <c r="B85" s="42"/>
      <c r="C85" s="42"/>
      <c r="D85" s="42"/>
      <c r="E85" s="42"/>
      <c r="F85" s="42"/>
      <c r="G85" s="40"/>
      <c r="H85" s="40"/>
      <c r="I85" s="82"/>
      <c r="J85" s="40"/>
      <c r="K85" s="40"/>
    </row>
    <row r="86" spans="1:11" hidden="1" x14ac:dyDescent="0.25">
      <c r="A86" s="42"/>
      <c r="B86" s="42"/>
      <c r="C86" s="42"/>
      <c r="D86" s="42"/>
      <c r="E86" s="42"/>
      <c r="F86" s="42"/>
      <c r="G86" s="40"/>
      <c r="H86" s="40"/>
      <c r="I86" s="82"/>
      <c r="J86" s="40"/>
      <c r="K86" s="40"/>
    </row>
    <row r="87" spans="1:11" hidden="1" x14ac:dyDescent="0.25">
      <c r="A87" s="42"/>
      <c r="B87" s="42"/>
      <c r="C87" s="42"/>
      <c r="D87" s="42"/>
      <c r="E87" s="42"/>
      <c r="F87" s="42"/>
      <c r="G87" s="40"/>
      <c r="H87" s="40"/>
      <c r="I87" s="82"/>
      <c r="J87" s="40"/>
      <c r="K87" s="40"/>
    </row>
    <row r="88" spans="1:11" hidden="1" x14ac:dyDescent="0.25">
      <c r="A88" s="42"/>
      <c r="B88" s="42"/>
      <c r="C88" s="42"/>
      <c r="D88" s="42"/>
      <c r="E88" s="42"/>
      <c r="F88" s="42"/>
      <c r="G88" s="40"/>
      <c r="H88" s="40"/>
      <c r="I88" s="82"/>
      <c r="J88" s="40"/>
      <c r="K88" s="40"/>
    </row>
    <row r="89" spans="1:11" hidden="1" x14ac:dyDescent="0.25">
      <c r="A89" s="42"/>
      <c r="B89" s="42"/>
      <c r="C89" s="42"/>
      <c r="D89" s="42"/>
      <c r="E89" s="42"/>
      <c r="F89" s="42"/>
      <c r="G89" s="40"/>
      <c r="H89" s="40"/>
      <c r="I89" s="82"/>
      <c r="J89" s="40"/>
      <c r="K89" s="40"/>
    </row>
    <row r="90" spans="1:11" hidden="1" x14ac:dyDescent="0.25">
      <c r="A90" s="42"/>
      <c r="B90" s="42"/>
      <c r="C90" s="42"/>
      <c r="D90" s="42"/>
      <c r="E90" s="42"/>
      <c r="F90" s="42"/>
      <c r="G90" s="40"/>
      <c r="H90" s="40"/>
      <c r="I90" s="82"/>
      <c r="J90" s="40"/>
      <c r="K90" s="40"/>
    </row>
    <row r="91" spans="1:11" hidden="1" x14ac:dyDescent="0.25">
      <c r="A91" s="42"/>
      <c r="B91" s="42"/>
      <c r="C91" s="42"/>
      <c r="D91" s="42"/>
      <c r="E91" s="42"/>
      <c r="F91" s="42"/>
      <c r="G91" s="40"/>
      <c r="H91" s="40"/>
      <c r="I91" s="82"/>
      <c r="J91" s="40"/>
      <c r="K91" s="40"/>
    </row>
    <row r="92" spans="1:11" hidden="1" x14ac:dyDescent="0.25">
      <c r="A92" s="42"/>
      <c r="B92" s="42"/>
      <c r="C92" s="42"/>
      <c r="D92" s="42"/>
      <c r="E92" s="42"/>
      <c r="F92" s="42"/>
      <c r="G92" s="40"/>
      <c r="H92" s="40"/>
      <c r="I92" s="82"/>
      <c r="J92" s="40"/>
      <c r="K92" s="40"/>
    </row>
    <row r="93" spans="1:11" hidden="1" x14ac:dyDescent="0.25">
      <c r="A93" s="42"/>
      <c r="B93" s="42"/>
      <c r="C93" s="42"/>
      <c r="D93" s="42"/>
      <c r="E93" s="42"/>
      <c r="F93" s="42"/>
      <c r="G93" s="40"/>
      <c r="H93" s="40"/>
      <c r="I93" s="82"/>
      <c r="J93" s="40"/>
      <c r="K93" s="40"/>
    </row>
    <row r="94" spans="1:11" hidden="1" x14ac:dyDescent="0.25">
      <c r="A94" s="42"/>
      <c r="B94" s="42"/>
      <c r="C94" s="42"/>
      <c r="D94" s="42"/>
      <c r="E94" s="42"/>
      <c r="F94" s="42"/>
      <c r="G94" s="40"/>
      <c r="H94" s="40"/>
      <c r="I94" s="82"/>
      <c r="J94" s="40"/>
      <c r="K94" s="40"/>
    </row>
    <row r="95" spans="1:11" hidden="1" x14ac:dyDescent="0.25">
      <c r="A95" s="42"/>
      <c r="B95" s="42"/>
      <c r="C95" s="42"/>
      <c r="D95" s="42"/>
      <c r="E95" s="42"/>
      <c r="F95" s="42"/>
      <c r="G95" s="40"/>
      <c r="H95" s="40"/>
      <c r="I95" s="82"/>
      <c r="J95" s="40"/>
      <c r="K95" s="40"/>
    </row>
    <row r="96" spans="1:11" hidden="1" x14ac:dyDescent="0.25">
      <c r="A96" s="42"/>
      <c r="B96" s="42"/>
      <c r="C96" s="42"/>
      <c r="D96" s="42"/>
      <c r="E96" s="42"/>
      <c r="F96" s="42"/>
      <c r="G96" s="40"/>
      <c r="H96" s="40"/>
      <c r="I96" s="82"/>
      <c r="J96" s="40"/>
      <c r="K96" s="40"/>
    </row>
    <row r="97" spans="1:11" hidden="1" x14ac:dyDescent="0.25">
      <c r="A97" s="42"/>
      <c r="B97" s="42"/>
      <c r="C97" s="42"/>
      <c r="D97" s="42"/>
      <c r="E97" s="42"/>
      <c r="F97" s="42"/>
      <c r="G97" s="40"/>
      <c r="H97" s="40"/>
      <c r="I97" s="82"/>
      <c r="J97" s="40"/>
      <c r="K97" s="40"/>
    </row>
    <row r="98" spans="1:11" hidden="1" x14ac:dyDescent="0.25">
      <c r="A98" s="42"/>
      <c r="B98" s="42"/>
      <c r="C98" s="42"/>
      <c r="D98" s="42"/>
      <c r="E98" s="42"/>
      <c r="F98" s="42"/>
      <c r="G98" s="40"/>
      <c r="H98" s="40"/>
      <c r="I98" s="82"/>
      <c r="J98" s="40"/>
      <c r="K98" s="40"/>
    </row>
    <row r="99" spans="1:11" hidden="1" x14ac:dyDescent="0.25">
      <c r="A99" s="42"/>
      <c r="B99" s="42"/>
      <c r="C99" s="42"/>
      <c r="D99" s="42"/>
      <c r="E99" s="42"/>
      <c r="F99" s="42"/>
      <c r="G99" s="40"/>
      <c r="H99" s="40"/>
      <c r="I99" s="82"/>
      <c r="J99" s="40"/>
      <c r="K99" s="40"/>
    </row>
    <row r="100" spans="1:11" hidden="1" x14ac:dyDescent="0.25">
      <c r="A100" s="42"/>
      <c r="B100" s="42"/>
      <c r="C100" s="42"/>
      <c r="D100" s="42"/>
      <c r="E100" s="42"/>
      <c r="F100" s="42"/>
      <c r="G100" s="40"/>
      <c r="H100" s="40"/>
      <c r="I100" s="82"/>
      <c r="J100" s="40"/>
      <c r="K100" s="40"/>
    </row>
    <row r="101" spans="1:11" hidden="1" x14ac:dyDescent="0.25">
      <c r="A101" s="42"/>
      <c r="B101" s="42"/>
      <c r="C101" s="42"/>
      <c r="D101" s="42"/>
      <c r="E101" s="42"/>
      <c r="F101" s="42"/>
      <c r="G101" s="40"/>
      <c r="H101" s="40"/>
      <c r="I101" s="82"/>
      <c r="J101" s="40"/>
      <c r="K101" s="40"/>
    </row>
    <row r="102" spans="1:11" hidden="1" x14ac:dyDescent="0.25">
      <c r="A102" s="42"/>
      <c r="B102" s="42"/>
      <c r="C102" s="42"/>
      <c r="D102" s="42"/>
      <c r="E102" s="42"/>
      <c r="F102" s="42"/>
      <c r="G102" s="40"/>
      <c r="H102" s="40"/>
      <c r="I102" s="82"/>
      <c r="J102" s="40"/>
      <c r="K102" s="40"/>
    </row>
    <row r="103" spans="1:11" hidden="1" x14ac:dyDescent="0.25">
      <c r="A103" s="42"/>
      <c r="B103" s="42"/>
      <c r="C103" s="42"/>
      <c r="D103" s="42"/>
      <c r="E103" s="42"/>
      <c r="F103" s="42"/>
      <c r="G103" s="40"/>
      <c r="H103" s="40"/>
      <c r="I103" s="82"/>
      <c r="J103" s="40"/>
      <c r="K103" s="40"/>
    </row>
    <row r="104" spans="1:11" hidden="1" x14ac:dyDescent="0.25">
      <c r="A104" s="42"/>
      <c r="B104" s="42"/>
      <c r="C104" s="42"/>
      <c r="D104" s="42"/>
      <c r="E104" s="42"/>
      <c r="F104" s="42"/>
      <c r="G104" s="40"/>
      <c r="H104" s="40"/>
      <c r="I104" s="82"/>
      <c r="J104" s="40"/>
      <c r="K104" s="40"/>
    </row>
    <row r="105" spans="1:11" hidden="1" x14ac:dyDescent="0.25">
      <c r="A105" s="42"/>
      <c r="B105" s="42"/>
      <c r="C105" s="42"/>
      <c r="D105" s="42"/>
      <c r="E105" s="42"/>
      <c r="F105" s="42"/>
      <c r="G105" s="40"/>
      <c r="H105" s="40"/>
      <c r="I105" s="82"/>
      <c r="J105" s="40"/>
      <c r="K105" s="40"/>
    </row>
    <row r="106" spans="1:11" hidden="1" x14ac:dyDescent="0.25">
      <c r="A106" s="42"/>
      <c r="B106" s="42"/>
      <c r="C106" s="42"/>
      <c r="D106" s="42"/>
      <c r="E106" s="42"/>
      <c r="F106" s="42"/>
      <c r="G106" s="40"/>
      <c r="H106" s="40"/>
      <c r="I106" s="82"/>
      <c r="J106" s="40"/>
      <c r="K106" s="40"/>
    </row>
    <row r="107" spans="1:11" hidden="1" x14ac:dyDescent="0.25">
      <c r="A107" s="42"/>
      <c r="B107" s="42"/>
      <c r="C107" s="42"/>
      <c r="D107" s="42"/>
      <c r="E107" s="42"/>
      <c r="F107" s="42"/>
      <c r="G107" s="40"/>
      <c r="H107" s="40"/>
      <c r="I107" s="82"/>
      <c r="J107" s="40"/>
      <c r="K107" s="40"/>
    </row>
    <row r="108" spans="1:11" hidden="1" x14ac:dyDescent="0.25">
      <c r="A108" s="42"/>
      <c r="B108" s="42"/>
      <c r="C108" s="42"/>
      <c r="D108" s="42"/>
      <c r="E108" s="42"/>
      <c r="F108" s="42"/>
      <c r="G108" s="40"/>
      <c r="H108" s="40"/>
      <c r="I108" s="82"/>
      <c r="J108" s="40"/>
      <c r="K108" s="40"/>
    </row>
    <row r="109" spans="1:11" hidden="1" x14ac:dyDescent="0.25">
      <c r="A109" s="42"/>
      <c r="B109" s="42"/>
      <c r="C109" s="42"/>
      <c r="D109" s="42"/>
      <c r="E109" s="42"/>
      <c r="F109" s="42"/>
      <c r="G109" s="40"/>
      <c r="H109" s="40"/>
      <c r="I109" s="82"/>
      <c r="J109" s="40"/>
      <c r="K109" s="40"/>
    </row>
    <row r="110" spans="1:11" hidden="1" x14ac:dyDescent="0.25">
      <c r="A110" s="42"/>
      <c r="B110" s="42"/>
      <c r="C110" s="42"/>
      <c r="D110" s="42"/>
      <c r="E110" s="42"/>
      <c r="F110" s="42"/>
      <c r="G110" s="40"/>
      <c r="H110" s="40"/>
      <c r="I110" s="82"/>
      <c r="J110" s="40"/>
      <c r="K110" s="40"/>
    </row>
    <row r="111" spans="1:11" hidden="1" x14ac:dyDescent="0.25">
      <c r="A111" s="42"/>
      <c r="B111" s="42"/>
      <c r="C111" s="42"/>
      <c r="D111" s="42"/>
      <c r="E111" s="42"/>
      <c r="F111" s="42"/>
      <c r="G111" s="40"/>
      <c r="H111" s="40"/>
      <c r="I111" s="82"/>
      <c r="J111" s="40"/>
      <c r="K111" s="40"/>
    </row>
    <row r="112" spans="1:11" hidden="1" x14ac:dyDescent="0.25">
      <c r="A112" s="42"/>
      <c r="B112" s="42"/>
      <c r="C112" s="42"/>
      <c r="D112" s="42"/>
      <c r="E112" s="42"/>
      <c r="F112" s="42"/>
      <c r="G112" s="40"/>
      <c r="H112" s="40"/>
      <c r="I112" s="82"/>
      <c r="J112" s="40"/>
      <c r="K112" s="40"/>
    </row>
    <row r="113" spans="1:11" hidden="1" x14ac:dyDescent="0.25">
      <c r="A113" s="42"/>
      <c r="B113" s="42"/>
      <c r="C113" s="42"/>
      <c r="D113" s="42"/>
      <c r="E113" s="42"/>
      <c r="F113" s="42"/>
      <c r="G113" s="40"/>
      <c r="H113" s="40"/>
      <c r="I113" s="82"/>
      <c r="J113" s="40"/>
      <c r="K113" s="40"/>
    </row>
    <row r="114" spans="1:11" hidden="1" x14ac:dyDescent="0.25">
      <c r="A114" s="42"/>
      <c r="B114" s="42"/>
      <c r="C114" s="42"/>
      <c r="D114" s="42"/>
      <c r="E114" s="42"/>
      <c r="F114" s="42"/>
      <c r="G114" s="40"/>
      <c r="H114" s="40"/>
      <c r="I114" s="82"/>
      <c r="J114" s="40"/>
      <c r="K114" s="40"/>
    </row>
    <row r="115" spans="1:11" hidden="1" x14ac:dyDescent="0.25">
      <c r="A115" s="42"/>
      <c r="B115" s="42"/>
      <c r="C115" s="42"/>
      <c r="D115" s="42"/>
      <c r="E115" s="42"/>
      <c r="F115" s="42"/>
      <c r="G115" s="40"/>
      <c r="H115" s="40"/>
      <c r="I115" s="82"/>
      <c r="J115" s="40"/>
      <c r="K115" s="40"/>
    </row>
    <row r="116" spans="1:11" hidden="1" x14ac:dyDescent="0.25">
      <c r="A116" s="42"/>
      <c r="B116" s="42"/>
      <c r="C116" s="42"/>
      <c r="D116" s="42"/>
      <c r="E116" s="42"/>
      <c r="F116" s="42"/>
      <c r="G116" s="40"/>
      <c r="H116" s="40"/>
      <c r="I116" s="82"/>
      <c r="J116" s="40"/>
      <c r="K116" s="40"/>
    </row>
    <row r="117" spans="1:11" hidden="1" x14ac:dyDescent="0.25">
      <c r="A117" s="42"/>
      <c r="B117" s="42"/>
      <c r="C117" s="42"/>
      <c r="D117" s="42"/>
      <c r="E117" s="42"/>
      <c r="F117" s="42"/>
      <c r="G117" s="40"/>
      <c r="H117" s="40"/>
      <c r="I117" s="82"/>
      <c r="J117" s="40"/>
      <c r="K117" s="40"/>
    </row>
    <row r="118" spans="1:11" hidden="1" x14ac:dyDescent="0.25">
      <c r="A118" s="42"/>
      <c r="B118" s="42"/>
      <c r="C118" s="42"/>
      <c r="D118" s="42"/>
      <c r="E118" s="42"/>
      <c r="F118" s="42"/>
      <c r="G118" s="40"/>
      <c r="H118" s="40"/>
      <c r="I118" s="82"/>
      <c r="J118" s="40"/>
      <c r="K118" s="40"/>
    </row>
    <row r="119" spans="1:11" hidden="1" x14ac:dyDescent="0.25">
      <c r="A119" s="42"/>
      <c r="B119" s="42"/>
      <c r="C119" s="42"/>
      <c r="D119" s="42"/>
      <c r="E119" s="42"/>
      <c r="F119" s="42"/>
      <c r="G119" s="40"/>
      <c r="H119" s="40"/>
      <c r="I119" s="82"/>
      <c r="J119" s="40"/>
      <c r="K119" s="40"/>
    </row>
    <row r="120" spans="1:11" hidden="1" x14ac:dyDescent="0.25">
      <c r="A120" s="42"/>
      <c r="B120" s="42"/>
      <c r="C120" s="42"/>
      <c r="D120" s="42"/>
      <c r="E120" s="42"/>
      <c r="F120" s="42"/>
      <c r="G120" s="40"/>
      <c r="H120" s="40"/>
      <c r="I120" s="82"/>
      <c r="J120" s="40"/>
      <c r="K120" s="40"/>
    </row>
    <row r="121" spans="1:11" hidden="1" x14ac:dyDescent="0.25">
      <c r="A121" s="42"/>
      <c r="B121" s="42"/>
      <c r="C121" s="42"/>
      <c r="D121" s="42"/>
      <c r="E121" s="42"/>
      <c r="F121" s="42"/>
      <c r="G121" s="40"/>
      <c r="H121" s="40"/>
      <c r="I121" s="82"/>
      <c r="J121" s="40"/>
      <c r="K121" s="40"/>
    </row>
    <row r="122" spans="1:11" hidden="1" x14ac:dyDescent="0.25">
      <c r="A122" s="42"/>
      <c r="B122" s="42"/>
      <c r="C122" s="42"/>
      <c r="D122" s="42"/>
      <c r="E122" s="42"/>
      <c r="F122" s="42"/>
      <c r="G122" s="40"/>
      <c r="H122" s="40"/>
      <c r="I122" s="82"/>
      <c r="J122" s="40"/>
      <c r="K122" s="40"/>
    </row>
    <row r="123" spans="1:11" hidden="1" x14ac:dyDescent="0.25">
      <c r="A123" s="42"/>
      <c r="B123" s="42"/>
      <c r="C123" s="42"/>
      <c r="D123" s="42"/>
      <c r="E123" s="42"/>
      <c r="F123" s="42"/>
      <c r="G123" s="40"/>
      <c r="H123" s="40"/>
      <c r="I123" s="82"/>
      <c r="J123" s="40"/>
      <c r="K123" s="40"/>
    </row>
    <row r="124" spans="1:11" hidden="1" x14ac:dyDescent="0.25">
      <c r="A124" s="42"/>
      <c r="B124" s="42"/>
      <c r="C124" s="42"/>
      <c r="D124" s="42"/>
      <c r="E124" s="42"/>
      <c r="F124" s="42"/>
      <c r="G124" s="40"/>
      <c r="H124" s="40"/>
      <c r="I124" s="82"/>
      <c r="J124" s="40"/>
      <c r="K124" s="40"/>
    </row>
    <row r="125" spans="1:11" hidden="1" x14ac:dyDescent="0.25">
      <c r="A125" s="42"/>
      <c r="B125" s="42"/>
      <c r="C125" s="42"/>
      <c r="D125" s="42"/>
      <c r="E125" s="42"/>
      <c r="F125" s="42"/>
      <c r="G125" s="40"/>
      <c r="H125" s="40"/>
      <c r="I125" s="82"/>
      <c r="J125" s="40"/>
      <c r="K125" s="40"/>
    </row>
    <row r="126" spans="1:11" hidden="1" x14ac:dyDescent="0.25">
      <c r="A126" s="42"/>
      <c r="B126" s="42"/>
      <c r="C126" s="42"/>
      <c r="D126" s="42"/>
      <c r="E126" s="42"/>
      <c r="F126" s="42"/>
      <c r="G126" s="40"/>
      <c r="H126" s="40"/>
      <c r="I126" s="82"/>
      <c r="J126" s="40"/>
      <c r="K126" s="40"/>
    </row>
    <row r="127" spans="1:11" hidden="1" x14ac:dyDescent="0.25">
      <c r="A127" s="42"/>
      <c r="B127" s="42"/>
      <c r="C127" s="42"/>
      <c r="D127" s="42"/>
      <c r="E127" s="42"/>
      <c r="F127" s="42"/>
      <c r="G127" s="40"/>
      <c r="H127" s="40"/>
      <c r="I127" s="82"/>
      <c r="J127" s="40"/>
      <c r="K127" s="40"/>
    </row>
    <row r="128" spans="1:11" hidden="1" x14ac:dyDescent="0.25">
      <c r="A128" s="42"/>
      <c r="B128" s="42"/>
      <c r="C128" s="42"/>
      <c r="D128" s="42"/>
      <c r="E128" s="42"/>
      <c r="F128" s="42"/>
      <c r="G128" s="40"/>
      <c r="H128" s="40"/>
      <c r="I128" s="82"/>
      <c r="J128" s="40"/>
      <c r="K128" s="40"/>
    </row>
    <row r="129" spans="1:11" hidden="1" x14ac:dyDescent="0.25">
      <c r="A129" s="42"/>
      <c r="B129" s="42"/>
      <c r="C129" s="42"/>
      <c r="D129" s="42"/>
      <c r="E129" s="42"/>
      <c r="F129" s="42"/>
      <c r="G129" s="40"/>
      <c r="H129" s="40"/>
      <c r="I129" s="82"/>
      <c r="J129" s="40"/>
      <c r="K129" s="40"/>
    </row>
    <row r="130" spans="1:11" hidden="1" x14ac:dyDescent="0.25">
      <c r="A130" s="42"/>
      <c r="B130" s="42"/>
      <c r="C130" s="42"/>
      <c r="D130" s="42"/>
      <c r="E130" s="42"/>
      <c r="F130" s="42"/>
      <c r="G130" s="40"/>
      <c r="H130" s="40"/>
      <c r="I130" s="82"/>
      <c r="J130" s="40"/>
      <c r="K130" s="40"/>
    </row>
    <row r="131" spans="1:11" hidden="1" x14ac:dyDescent="0.25">
      <c r="A131" s="42"/>
      <c r="B131" s="42"/>
      <c r="C131" s="42"/>
      <c r="D131" s="42"/>
      <c r="E131" s="42"/>
      <c r="F131" s="42"/>
      <c r="G131" s="40"/>
      <c r="H131" s="40"/>
      <c r="I131" s="82"/>
      <c r="J131" s="40"/>
      <c r="K131" s="40"/>
    </row>
    <row r="132" spans="1:11" hidden="1" x14ac:dyDescent="0.25">
      <c r="A132" s="42"/>
      <c r="B132" s="42"/>
      <c r="C132" s="42"/>
      <c r="D132" s="42"/>
      <c r="E132" s="42"/>
      <c r="F132" s="42"/>
      <c r="G132" s="40"/>
      <c r="H132" s="40"/>
      <c r="I132" s="82"/>
      <c r="J132" s="40"/>
      <c r="K132" s="40"/>
    </row>
    <row r="133" spans="1:11" hidden="1" x14ac:dyDescent="0.25">
      <c r="A133" s="42"/>
      <c r="B133" s="42"/>
      <c r="C133" s="42"/>
      <c r="D133" s="42"/>
      <c r="E133" s="42"/>
      <c r="F133" s="42"/>
      <c r="G133" s="40"/>
      <c r="H133" s="40"/>
      <c r="I133" s="82"/>
      <c r="J133" s="40"/>
      <c r="K133" s="40"/>
    </row>
    <row r="134" spans="1:11" hidden="1" x14ac:dyDescent="0.25">
      <c r="A134" s="42"/>
      <c r="B134" s="42"/>
      <c r="C134" s="42"/>
      <c r="D134" s="42"/>
      <c r="E134" s="42"/>
      <c r="F134" s="42"/>
      <c r="G134" s="40"/>
      <c r="H134" s="40"/>
      <c r="I134" s="82"/>
      <c r="J134" s="40"/>
      <c r="K134" s="40"/>
    </row>
    <row r="135" spans="1:11" hidden="1" x14ac:dyDescent="0.25">
      <c r="A135" s="42"/>
      <c r="B135" s="42"/>
      <c r="C135" s="42"/>
      <c r="D135" s="42"/>
      <c r="E135" s="42"/>
      <c r="F135" s="42"/>
      <c r="G135" s="40"/>
      <c r="H135" s="40"/>
      <c r="I135" s="82"/>
      <c r="J135" s="40"/>
      <c r="K135" s="40"/>
    </row>
    <row r="136" spans="1:11" hidden="1" x14ac:dyDescent="0.25">
      <c r="A136" s="42"/>
      <c r="B136" s="42"/>
      <c r="C136" s="42"/>
      <c r="D136" s="42"/>
      <c r="E136" s="42"/>
      <c r="F136" s="42"/>
      <c r="G136" s="40"/>
      <c r="H136" s="40"/>
      <c r="I136" s="82"/>
      <c r="J136" s="40"/>
      <c r="K136" s="40"/>
    </row>
    <row r="137" spans="1:11" hidden="1" x14ac:dyDescent="0.25">
      <c r="A137" s="42"/>
      <c r="B137" s="42"/>
      <c r="C137" s="42"/>
      <c r="D137" s="42"/>
      <c r="E137" s="42"/>
      <c r="F137" s="42"/>
      <c r="G137" s="40"/>
      <c r="H137" s="40"/>
      <c r="I137" s="82"/>
      <c r="J137" s="40"/>
      <c r="K137" s="40"/>
    </row>
    <row r="138" spans="1:11" hidden="1" x14ac:dyDescent="0.25">
      <c r="A138" s="42"/>
      <c r="B138" s="42"/>
      <c r="C138" s="42"/>
      <c r="D138" s="42"/>
      <c r="E138" s="42"/>
      <c r="F138" s="42"/>
      <c r="G138" s="40"/>
      <c r="H138" s="40"/>
      <c r="I138" s="82"/>
      <c r="J138" s="40"/>
      <c r="K138" s="40"/>
    </row>
    <row r="139" spans="1:11" hidden="1" x14ac:dyDescent="0.25">
      <c r="A139" s="42"/>
      <c r="B139" s="42"/>
      <c r="C139" s="42"/>
      <c r="D139" s="42"/>
      <c r="E139" s="42"/>
      <c r="F139" s="42"/>
      <c r="G139" s="40"/>
      <c r="H139" s="40"/>
      <c r="I139" s="82"/>
      <c r="J139" s="40"/>
      <c r="K139" s="40"/>
    </row>
    <row r="140" spans="1:11" hidden="1" x14ac:dyDescent="0.25">
      <c r="A140" s="42"/>
      <c r="B140" s="42"/>
      <c r="C140" s="42"/>
      <c r="D140" s="42"/>
      <c r="E140" s="42"/>
      <c r="F140" s="42"/>
      <c r="G140" s="40"/>
      <c r="H140" s="40"/>
      <c r="I140" s="82"/>
      <c r="J140" s="40"/>
      <c r="K140" s="40"/>
    </row>
    <row r="141" spans="1:11" hidden="1" x14ac:dyDescent="0.25">
      <c r="A141" s="42"/>
      <c r="B141" s="42"/>
      <c r="C141" s="42"/>
      <c r="D141" s="42"/>
      <c r="E141" s="42"/>
      <c r="F141" s="42"/>
      <c r="G141" s="40"/>
      <c r="H141" s="40"/>
      <c r="I141" s="82"/>
      <c r="J141" s="40"/>
      <c r="K141" s="40"/>
    </row>
    <row r="142" spans="1:11" hidden="1" x14ac:dyDescent="0.25">
      <c r="A142" s="2"/>
      <c r="B142" s="2"/>
      <c r="C142" s="2"/>
      <c r="D142" s="2"/>
      <c r="E142" s="2"/>
      <c r="F142" s="2"/>
    </row>
    <row r="143" spans="1:11" hidden="1" x14ac:dyDescent="0.25">
      <c r="A143" s="2"/>
      <c r="B143" s="2"/>
      <c r="C143" s="2"/>
      <c r="D143" s="2"/>
      <c r="E143" s="2"/>
      <c r="F143" s="2"/>
    </row>
  </sheetData>
  <sheetProtection password="DC17" sheet="1" objects="1" scenarios="1"/>
  <customSheetViews>
    <customSheetView guid="{56049EE5-5166-44C0-9A54-7312E4315133}" hiddenColumns="1">
      <pane xSplit="99" ySplit="12" topLeftCell="XFD14" activePane="bottomRight" state="frozen"/>
      <selection pane="bottomRight" activeCell="H2" sqref="H2:J4"/>
      <pageMargins left="0.45" right="0.45" top="0.75" bottom="0.75" header="0.3" footer="0.3"/>
      <pageSetup paperSize="9" orientation="portrait" verticalDpi="300" r:id="rId1"/>
    </customSheetView>
    <customSheetView guid="{BD5FDB45-4B47-4116-940E-3FC898BD85DB}" hiddenColumns="1">
      <pane xSplit="99" ySplit="12" topLeftCell="XFD14" activePane="bottomRight" state="frozen"/>
      <selection pane="bottomRight" activeCell="H2" sqref="H2:J4"/>
      <pageMargins left="0.45" right="0.45" top="0.75" bottom="0.75" header="0.3" footer="0.3"/>
      <pageSetup paperSize="9" orientation="portrait" verticalDpi="0" r:id="rId2"/>
    </customSheetView>
  </customSheetViews>
  <mergeCells count="25">
    <mergeCell ref="A13:C13"/>
    <mergeCell ref="E10:F10"/>
    <mergeCell ref="E11:F11"/>
    <mergeCell ref="E12:F12"/>
    <mergeCell ref="A1:F1"/>
    <mergeCell ref="A2:F2"/>
    <mergeCell ref="A3:F3"/>
    <mergeCell ref="A7:F7"/>
    <mergeCell ref="A5:F5"/>
    <mergeCell ref="A26:L26"/>
    <mergeCell ref="G5:L5"/>
    <mergeCell ref="H1:J1"/>
    <mergeCell ref="B25:D25"/>
    <mergeCell ref="D19:F19"/>
    <mergeCell ref="D18:F18"/>
    <mergeCell ref="G6:G25"/>
    <mergeCell ref="A14:C14"/>
    <mergeCell ref="A15:C15"/>
    <mergeCell ref="A16:F16"/>
    <mergeCell ref="A21:C21"/>
    <mergeCell ref="B24:D24"/>
    <mergeCell ref="A9:F9"/>
    <mergeCell ref="A11:C11"/>
    <mergeCell ref="A12:C12"/>
    <mergeCell ref="A10:C10"/>
  </mergeCells>
  <pageMargins left="0.45" right="0.45" top="0.75" bottom="0.75" header="0.3" footer="0.3"/>
  <pageSetup paperSize="9" orientation="portrait"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
  <sheetViews>
    <sheetView topLeftCell="A1048576" workbookViewId="0">
      <selection sqref="A1:AD1048576"/>
    </sheetView>
  </sheetViews>
  <sheetFormatPr defaultRowHeight="15" zeroHeight="1" x14ac:dyDescent="0.25"/>
  <cols>
    <col min="1" max="1" width="6.42578125" customWidth="1"/>
    <col min="2" max="2" width="54" customWidth="1"/>
    <col min="3" max="3" width="62.42578125" customWidth="1"/>
    <col min="6" max="6" width="17.140625" customWidth="1"/>
    <col min="7" max="7" width="28.85546875" customWidth="1"/>
  </cols>
  <sheetData>
    <row r="2" spans="1:7" ht="35.1" hidden="1" customHeight="1" x14ac:dyDescent="0.25">
      <c r="A2" s="93" t="s">
        <v>122</v>
      </c>
      <c r="B2" s="93" t="s">
        <v>123</v>
      </c>
      <c r="C2" s="93" t="s">
        <v>124</v>
      </c>
      <c r="F2" s="96" t="s">
        <v>152</v>
      </c>
      <c r="G2" s="95" t="s">
        <v>138</v>
      </c>
    </row>
    <row r="3" spans="1:7" ht="35.1" hidden="1" customHeight="1" x14ac:dyDescent="0.25">
      <c r="A3" s="94">
        <v>1</v>
      </c>
      <c r="B3" s="94" t="s">
        <v>118</v>
      </c>
      <c r="C3" s="94" t="s">
        <v>125</v>
      </c>
      <c r="F3" s="96" t="s">
        <v>153</v>
      </c>
      <c r="G3" s="95" t="s">
        <v>138</v>
      </c>
    </row>
    <row r="4" spans="1:7" ht="35.1" hidden="1" customHeight="1" x14ac:dyDescent="0.25">
      <c r="A4" s="95">
        <v>2</v>
      </c>
      <c r="B4" s="95" t="s">
        <v>117</v>
      </c>
      <c r="C4" s="95" t="s">
        <v>126</v>
      </c>
      <c r="F4" s="96" t="s">
        <v>154</v>
      </c>
      <c r="G4" s="95" t="s">
        <v>136</v>
      </c>
    </row>
    <row r="5" spans="1:7" ht="35.1" hidden="1" customHeight="1" x14ac:dyDescent="0.25">
      <c r="A5" s="94">
        <v>3</v>
      </c>
      <c r="B5" s="94" t="s">
        <v>116</v>
      </c>
      <c r="C5" s="94" t="s">
        <v>127</v>
      </c>
      <c r="F5" s="96" t="s">
        <v>155</v>
      </c>
      <c r="G5" s="95" t="s">
        <v>136</v>
      </c>
    </row>
    <row r="6" spans="1:7" ht="35.1" hidden="1" customHeight="1" x14ac:dyDescent="0.25">
      <c r="A6" s="95">
        <v>4</v>
      </c>
      <c r="B6" s="95" t="s">
        <v>115</v>
      </c>
      <c r="C6" s="95" t="s">
        <v>128</v>
      </c>
      <c r="F6" s="96" t="s">
        <v>156</v>
      </c>
      <c r="G6" s="95" t="s">
        <v>136</v>
      </c>
    </row>
    <row r="7" spans="1:7" ht="35.1" hidden="1" customHeight="1" x14ac:dyDescent="0.25">
      <c r="A7" s="94">
        <v>5</v>
      </c>
      <c r="B7" s="94" t="s">
        <v>114</v>
      </c>
      <c r="C7" s="94" t="s">
        <v>129</v>
      </c>
      <c r="F7" s="96" t="s">
        <v>157</v>
      </c>
      <c r="G7" s="95" t="s">
        <v>136</v>
      </c>
    </row>
    <row r="8" spans="1:7" ht="35.1" hidden="1" customHeight="1" x14ac:dyDescent="0.25">
      <c r="A8" s="95">
        <v>6</v>
      </c>
      <c r="B8" s="95" t="s">
        <v>113</v>
      </c>
      <c r="C8" s="95" t="s">
        <v>130</v>
      </c>
      <c r="F8" s="96" t="s">
        <v>92</v>
      </c>
      <c r="G8" s="95" t="s">
        <v>134</v>
      </c>
    </row>
    <row r="9" spans="1:7" ht="35.1" hidden="1" customHeight="1" x14ac:dyDescent="0.25">
      <c r="A9" s="94">
        <v>7</v>
      </c>
      <c r="B9" s="94" t="s">
        <v>112</v>
      </c>
      <c r="C9" s="94" t="s">
        <v>131</v>
      </c>
      <c r="F9" s="96" t="s">
        <v>14</v>
      </c>
      <c r="G9" s="95" t="s">
        <v>134</v>
      </c>
    </row>
    <row r="10" spans="1:7" ht="35.1" hidden="1" customHeight="1" x14ac:dyDescent="0.25">
      <c r="A10" s="95">
        <v>8</v>
      </c>
      <c r="B10" s="95" t="s">
        <v>13</v>
      </c>
      <c r="C10" s="95" t="s">
        <v>132</v>
      </c>
      <c r="F10" s="96" t="s">
        <v>158</v>
      </c>
      <c r="G10" s="95" t="s">
        <v>134</v>
      </c>
    </row>
    <row r="11" spans="1:7" ht="35.1" hidden="1" customHeight="1" x14ac:dyDescent="0.25">
      <c r="A11" s="94">
        <v>9</v>
      </c>
      <c r="B11" s="94" t="s">
        <v>111</v>
      </c>
      <c r="C11" s="94" t="s">
        <v>133</v>
      </c>
      <c r="F11" s="96" t="s">
        <v>15</v>
      </c>
      <c r="G11" s="95" t="s">
        <v>132</v>
      </c>
    </row>
    <row r="12" spans="1:7" ht="35.1" hidden="1" customHeight="1" x14ac:dyDescent="0.25">
      <c r="A12" s="95">
        <v>10</v>
      </c>
      <c r="B12" s="95" t="s">
        <v>12</v>
      </c>
      <c r="C12" s="95" t="s">
        <v>134</v>
      </c>
      <c r="F12" s="96" t="s">
        <v>159</v>
      </c>
      <c r="G12" s="94" t="s">
        <v>131</v>
      </c>
    </row>
    <row r="13" spans="1:7" ht="35.1" hidden="1" customHeight="1" x14ac:dyDescent="0.25">
      <c r="A13" s="94">
        <v>11</v>
      </c>
      <c r="B13" s="94" t="s">
        <v>110</v>
      </c>
      <c r="C13" s="94" t="s">
        <v>135</v>
      </c>
      <c r="F13" s="96" t="s">
        <v>160</v>
      </c>
      <c r="G13" s="95" t="s">
        <v>130</v>
      </c>
    </row>
    <row r="14" spans="1:7" ht="35.1" hidden="1" customHeight="1" x14ac:dyDescent="0.25">
      <c r="A14" s="95">
        <v>12</v>
      </c>
      <c r="B14" s="95" t="s">
        <v>11</v>
      </c>
      <c r="C14" s="95" t="s">
        <v>136</v>
      </c>
      <c r="F14" s="96" t="s">
        <v>16</v>
      </c>
      <c r="G14" s="94" t="s">
        <v>129</v>
      </c>
    </row>
    <row r="15" spans="1:7" ht="35.1" hidden="1" customHeight="1" x14ac:dyDescent="0.25">
      <c r="A15" s="94">
        <v>13</v>
      </c>
      <c r="B15" s="94" t="s">
        <v>108</v>
      </c>
      <c r="C15" s="94" t="s">
        <v>137</v>
      </c>
      <c r="F15" s="96" t="s">
        <v>161</v>
      </c>
      <c r="G15" s="95" t="s">
        <v>126</v>
      </c>
    </row>
    <row r="16" spans="1:7" ht="35.1" hidden="1" customHeight="1" x14ac:dyDescent="0.25">
      <c r="A16" s="95">
        <v>14</v>
      </c>
      <c r="B16" s="95" t="s">
        <v>107</v>
      </c>
      <c r="C16" s="95" t="s">
        <v>138</v>
      </c>
      <c r="F16" s="96" t="s">
        <v>162</v>
      </c>
      <c r="G16" s="94" t="s">
        <v>125</v>
      </c>
    </row>
    <row r="17" spans="1:7" ht="35.1" hidden="1" customHeight="1" x14ac:dyDescent="0.25">
      <c r="A17" s="94">
        <v>15</v>
      </c>
      <c r="B17" s="94" t="s">
        <v>106</v>
      </c>
      <c r="C17" s="94" t="s">
        <v>139</v>
      </c>
      <c r="F17" s="96" t="s">
        <v>163</v>
      </c>
      <c r="G17" s="95" t="s">
        <v>134</v>
      </c>
    </row>
    <row r="18" spans="1:7" ht="35.1" hidden="1" customHeight="1" x14ac:dyDescent="0.25">
      <c r="A18" s="95">
        <v>16</v>
      </c>
      <c r="B18" s="95" t="s">
        <v>105</v>
      </c>
      <c r="C18" s="95" t="s">
        <v>140</v>
      </c>
      <c r="F18" s="96" t="s">
        <v>164</v>
      </c>
      <c r="G18" s="94" t="s">
        <v>131</v>
      </c>
    </row>
    <row r="19" spans="1:7" ht="35.1" hidden="1" customHeight="1" x14ac:dyDescent="0.25">
      <c r="A19" s="94">
        <v>17</v>
      </c>
      <c r="B19" s="94" t="s">
        <v>104</v>
      </c>
      <c r="C19" s="94" t="s">
        <v>141</v>
      </c>
      <c r="F19" s="96" t="s">
        <v>165</v>
      </c>
      <c r="G19" s="95" t="s">
        <v>128</v>
      </c>
    </row>
    <row r="20" spans="1:7" ht="35.1" hidden="1" customHeight="1" x14ac:dyDescent="0.25">
      <c r="A20" s="95">
        <v>18</v>
      </c>
      <c r="B20" s="95" t="s">
        <v>103</v>
      </c>
      <c r="C20" s="95" t="s">
        <v>142</v>
      </c>
    </row>
    <row r="21" spans="1:7" ht="35.1" hidden="1" customHeight="1" x14ac:dyDescent="0.25">
      <c r="A21" s="94">
        <v>19</v>
      </c>
      <c r="B21" s="94" t="s">
        <v>102</v>
      </c>
      <c r="C21" s="94" t="s">
        <v>143</v>
      </c>
    </row>
    <row r="22" spans="1:7" ht="35.1" hidden="1" customHeight="1" x14ac:dyDescent="0.25">
      <c r="A22" s="95">
        <v>20</v>
      </c>
      <c r="B22" s="95" t="s">
        <v>101</v>
      </c>
      <c r="C22" s="95" t="s">
        <v>144</v>
      </c>
    </row>
    <row r="23" spans="1:7" ht="35.1" hidden="1" customHeight="1" x14ac:dyDescent="0.25">
      <c r="A23" s="94">
        <v>21</v>
      </c>
      <c r="B23" s="94" t="s">
        <v>100</v>
      </c>
      <c r="C23" s="94" t="s">
        <v>145</v>
      </c>
    </row>
    <row r="24" spans="1:7" ht="35.1" hidden="1" customHeight="1" x14ac:dyDescent="0.25">
      <c r="A24" s="95">
        <v>22</v>
      </c>
      <c r="B24" s="95" t="s">
        <v>99</v>
      </c>
      <c r="C24" s="95" t="s">
        <v>146</v>
      </c>
    </row>
    <row r="25" spans="1:7" ht="35.1" hidden="1" customHeight="1" x14ac:dyDescent="0.25">
      <c r="A25" s="94">
        <v>23</v>
      </c>
      <c r="B25" s="94" t="s">
        <v>98</v>
      </c>
      <c r="C25" s="94" t="s">
        <v>147</v>
      </c>
    </row>
    <row r="26" spans="1:7" ht="35.1" hidden="1" customHeight="1" x14ac:dyDescent="0.25">
      <c r="A26" s="95">
        <v>24</v>
      </c>
      <c r="B26" s="95" t="s">
        <v>97</v>
      </c>
      <c r="C26" s="95" t="s">
        <v>148</v>
      </c>
    </row>
    <row r="27" spans="1:7" ht="35.1" hidden="1" customHeight="1" x14ac:dyDescent="0.25">
      <c r="A27" s="94">
        <v>25</v>
      </c>
      <c r="B27" s="94" t="s">
        <v>96</v>
      </c>
      <c r="C27" s="94" t="s">
        <v>149</v>
      </c>
    </row>
    <row r="28" spans="1:7" ht="35.1" hidden="1" customHeight="1" x14ac:dyDescent="0.25">
      <c r="A28" s="95">
        <v>26</v>
      </c>
      <c r="B28" s="95" t="s">
        <v>95</v>
      </c>
      <c r="C28" s="95" t="s">
        <v>150</v>
      </c>
    </row>
    <row r="29" spans="1:7" ht="35.1" hidden="1" customHeight="1" x14ac:dyDescent="0.25">
      <c r="A29" s="94">
        <v>27</v>
      </c>
      <c r="B29" s="94" t="s">
        <v>94</v>
      </c>
      <c r="C29" s="94" t="s">
        <v>151</v>
      </c>
    </row>
  </sheetData>
  <sheetProtection password="8659"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workbookViewId="0">
      <pane ySplit="26" topLeftCell="A27" activePane="bottomLeft" state="frozen"/>
      <selection pane="bottomLeft" activeCell="A27" sqref="A27:XFD27"/>
    </sheetView>
  </sheetViews>
  <sheetFormatPr defaultRowHeight="12.75" x14ac:dyDescent="0.2"/>
  <cols>
    <col min="1" max="1" width="15.42578125" style="48" customWidth="1"/>
    <col min="2" max="2" width="3" style="48" customWidth="1"/>
    <col min="3" max="3" width="7.42578125" style="48" customWidth="1"/>
    <col min="4" max="4" width="9.140625" style="48"/>
    <col min="5" max="5" width="2.7109375" style="48" customWidth="1"/>
    <col min="6" max="7" width="9.140625" style="48"/>
    <col min="8" max="8" width="12.140625" style="48" customWidth="1"/>
    <col min="9" max="11" width="9.140625" style="48"/>
    <col min="12" max="12" width="12.28515625" style="48" customWidth="1"/>
    <col min="13" max="13" width="3.5703125" style="48" customWidth="1"/>
    <col min="14" max="14" width="4.140625" style="48" customWidth="1"/>
    <col min="15" max="256" width="9.140625" style="48"/>
    <col min="257" max="257" width="15.42578125" style="48" customWidth="1"/>
    <col min="258" max="258" width="3" style="48" customWidth="1"/>
    <col min="259" max="259" width="7.42578125" style="48" customWidth="1"/>
    <col min="260" max="260" width="9.140625" style="48"/>
    <col min="261" max="261" width="2.7109375" style="48" customWidth="1"/>
    <col min="262" max="263" width="9.140625" style="48"/>
    <col min="264" max="264" width="12.140625" style="48" customWidth="1"/>
    <col min="265" max="267" width="9.140625" style="48"/>
    <col min="268" max="268" width="12.28515625" style="48" customWidth="1"/>
    <col min="269" max="269" width="3.5703125" style="48" customWidth="1"/>
    <col min="270" max="270" width="4.140625" style="48" customWidth="1"/>
    <col min="271" max="512" width="9.140625" style="48"/>
    <col min="513" max="513" width="15.42578125" style="48" customWidth="1"/>
    <col min="514" max="514" width="3" style="48" customWidth="1"/>
    <col min="515" max="515" width="7.42578125" style="48" customWidth="1"/>
    <col min="516" max="516" width="9.140625" style="48"/>
    <col min="517" max="517" width="2.7109375" style="48" customWidth="1"/>
    <col min="518" max="519" width="9.140625" style="48"/>
    <col min="520" max="520" width="12.140625" style="48" customWidth="1"/>
    <col min="521" max="523" width="9.140625" style="48"/>
    <col min="524" max="524" width="12.28515625" style="48" customWidth="1"/>
    <col min="525" max="525" width="3.5703125" style="48" customWidth="1"/>
    <col min="526" max="526" width="4.140625" style="48" customWidth="1"/>
    <col min="527" max="768" width="9.140625" style="48"/>
    <col min="769" max="769" width="15.42578125" style="48" customWidth="1"/>
    <col min="770" max="770" width="3" style="48" customWidth="1"/>
    <col min="771" max="771" width="7.42578125" style="48" customWidth="1"/>
    <col min="772" max="772" width="9.140625" style="48"/>
    <col min="773" max="773" width="2.7109375" style="48" customWidth="1"/>
    <col min="774" max="775" width="9.140625" style="48"/>
    <col min="776" max="776" width="12.140625" style="48" customWidth="1"/>
    <col min="777" max="779" width="9.140625" style="48"/>
    <col min="780" max="780" width="12.28515625" style="48" customWidth="1"/>
    <col min="781" max="781" width="3.5703125" style="48" customWidth="1"/>
    <col min="782" max="782" width="4.140625" style="48" customWidth="1"/>
    <col min="783" max="1024" width="9.140625" style="48"/>
    <col min="1025" max="1025" width="15.42578125" style="48" customWidth="1"/>
    <col min="1026" max="1026" width="3" style="48" customWidth="1"/>
    <col min="1027" max="1027" width="7.42578125" style="48" customWidth="1"/>
    <col min="1028" max="1028" width="9.140625" style="48"/>
    <col min="1029" max="1029" width="2.7109375" style="48" customWidth="1"/>
    <col min="1030" max="1031" width="9.140625" style="48"/>
    <col min="1032" max="1032" width="12.140625" style="48" customWidth="1"/>
    <col min="1033" max="1035" width="9.140625" style="48"/>
    <col min="1036" max="1036" width="12.28515625" style="48" customWidth="1"/>
    <col min="1037" max="1037" width="3.5703125" style="48" customWidth="1"/>
    <col min="1038" max="1038" width="4.140625" style="48" customWidth="1"/>
    <col min="1039" max="1280" width="9.140625" style="48"/>
    <col min="1281" max="1281" width="15.42578125" style="48" customWidth="1"/>
    <col min="1282" max="1282" width="3" style="48" customWidth="1"/>
    <col min="1283" max="1283" width="7.42578125" style="48" customWidth="1"/>
    <col min="1284" max="1284" width="9.140625" style="48"/>
    <col min="1285" max="1285" width="2.7109375" style="48" customWidth="1"/>
    <col min="1286" max="1287" width="9.140625" style="48"/>
    <col min="1288" max="1288" width="12.140625" style="48" customWidth="1"/>
    <col min="1289" max="1291" width="9.140625" style="48"/>
    <col min="1292" max="1292" width="12.28515625" style="48" customWidth="1"/>
    <col min="1293" max="1293" width="3.5703125" style="48" customWidth="1"/>
    <col min="1294" max="1294" width="4.140625" style="48" customWidth="1"/>
    <col min="1295" max="1536" width="9.140625" style="48"/>
    <col min="1537" max="1537" width="15.42578125" style="48" customWidth="1"/>
    <col min="1538" max="1538" width="3" style="48" customWidth="1"/>
    <col min="1539" max="1539" width="7.42578125" style="48" customWidth="1"/>
    <col min="1540" max="1540" width="9.140625" style="48"/>
    <col min="1541" max="1541" width="2.7109375" style="48" customWidth="1"/>
    <col min="1542" max="1543" width="9.140625" style="48"/>
    <col min="1544" max="1544" width="12.140625" style="48" customWidth="1"/>
    <col min="1545" max="1547" width="9.140625" style="48"/>
    <col min="1548" max="1548" width="12.28515625" style="48" customWidth="1"/>
    <col min="1549" max="1549" width="3.5703125" style="48" customWidth="1"/>
    <col min="1550" max="1550" width="4.140625" style="48" customWidth="1"/>
    <col min="1551" max="1792" width="9.140625" style="48"/>
    <col min="1793" max="1793" width="15.42578125" style="48" customWidth="1"/>
    <col min="1794" max="1794" width="3" style="48" customWidth="1"/>
    <col min="1795" max="1795" width="7.42578125" style="48" customWidth="1"/>
    <col min="1796" max="1796" width="9.140625" style="48"/>
    <col min="1797" max="1797" width="2.7109375" style="48" customWidth="1"/>
    <col min="1798" max="1799" width="9.140625" style="48"/>
    <col min="1800" max="1800" width="12.140625" style="48" customWidth="1"/>
    <col min="1801" max="1803" width="9.140625" style="48"/>
    <col min="1804" max="1804" width="12.28515625" style="48" customWidth="1"/>
    <col min="1805" max="1805" width="3.5703125" style="48" customWidth="1"/>
    <col min="1806" max="1806" width="4.140625" style="48" customWidth="1"/>
    <col min="1807" max="2048" width="9.140625" style="48"/>
    <col min="2049" max="2049" width="15.42578125" style="48" customWidth="1"/>
    <col min="2050" max="2050" width="3" style="48" customWidth="1"/>
    <col min="2051" max="2051" width="7.42578125" style="48" customWidth="1"/>
    <col min="2052" max="2052" width="9.140625" style="48"/>
    <col min="2053" max="2053" width="2.7109375" style="48" customWidth="1"/>
    <col min="2054" max="2055" width="9.140625" style="48"/>
    <col min="2056" max="2056" width="12.140625" style="48" customWidth="1"/>
    <col min="2057" max="2059" width="9.140625" style="48"/>
    <col min="2060" max="2060" width="12.28515625" style="48" customWidth="1"/>
    <col min="2061" max="2061" width="3.5703125" style="48" customWidth="1"/>
    <col min="2062" max="2062" width="4.140625" style="48" customWidth="1"/>
    <col min="2063" max="2304" width="9.140625" style="48"/>
    <col min="2305" max="2305" width="15.42578125" style="48" customWidth="1"/>
    <col min="2306" max="2306" width="3" style="48" customWidth="1"/>
    <col min="2307" max="2307" width="7.42578125" style="48" customWidth="1"/>
    <col min="2308" max="2308" width="9.140625" style="48"/>
    <col min="2309" max="2309" width="2.7109375" style="48" customWidth="1"/>
    <col min="2310" max="2311" width="9.140625" style="48"/>
    <col min="2312" max="2312" width="12.140625" style="48" customWidth="1"/>
    <col min="2313" max="2315" width="9.140625" style="48"/>
    <col min="2316" max="2316" width="12.28515625" style="48" customWidth="1"/>
    <col min="2317" max="2317" width="3.5703125" style="48" customWidth="1"/>
    <col min="2318" max="2318" width="4.140625" style="48" customWidth="1"/>
    <col min="2319" max="2560" width="9.140625" style="48"/>
    <col min="2561" max="2561" width="15.42578125" style="48" customWidth="1"/>
    <col min="2562" max="2562" width="3" style="48" customWidth="1"/>
    <col min="2563" max="2563" width="7.42578125" style="48" customWidth="1"/>
    <col min="2564" max="2564" width="9.140625" style="48"/>
    <col min="2565" max="2565" width="2.7109375" style="48" customWidth="1"/>
    <col min="2566" max="2567" width="9.140625" style="48"/>
    <col min="2568" max="2568" width="12.140625" style="48" customWidth="1"/>
    <col min="2569" max="2571" width="9.140625" style="48"/>
    <col min="2572" max="2572" width="12.28515625" style="48" customWidth="1"/>
    <col min="2573" max="2573" width="3.5703125" style="48" customWidth="1"/>
    <col min="2574" max="2574" width="4.140625" style="48" customWidth="1"/>
    <col min="2575" max="2816" width="9.140625" style="48"/>
    <col min="2817" max="2817" width="15.42578125" style="48" customWidth="1"/>
    <col min="2818" max="2818" width="3" style="48" customWidth="1"/>
    <col min="2819" max="2819" width="7.42578125" style="48" customWidth="1"/>
    <col min="2820" max="2820" width="9.140625" style="48"/>
    <col min="2821" max="2821" width="2.7109375" style="48" customWidth="1"/>
    <col min="2822" max="2823" width="9.140625" style="48"/>
    <col min="2824" max="2824" width="12.140625" style="48" customWidth="1"/>
    <col min="2825" max="2827" width="9.140625" style="48"/>
    <col min="2828" max="2828" width="12.28515625" style="48" customWidth="1"/>
    <col min="2829" max="2829" width="3.5703125" style="48" customWidth="1"/>
    <col min="2830" max="2830" width="4.140625" style="48" customWidth="1"/>
    <col min="2831" max="3072" width="9.140625" style="48"/>
    <col min="3073" max="3073" width="15.42578125" style="48" customWidth="1"/>
    <col min="3074" max="3074" width="3" style="48" customWidth="1"/>
    <col min="3075" max="3075" width="7.42578125" style="48" customWidth="1"/>
    <col min="3076" max="3076" width="9.140625" style="48"/>
    <col min="3077" max="3077" width="2.7109375" style="48" customWidth="1"/>
    <col min="3078" max="3079" width="9.140625" style="48"/>
    <col min="3080" max="3080" width="12.140625" style="48" customWidth="1"/>
    <col min="3081" max="3083" width="9.140625" style="48"/>
    <col min="3084" max="3084" width="12.28515625" style="48" customWidth="1"/>
    <col min="3085" max="3085" width="3.5703125" style="48" customWidth="1"/>
    <col min="3086" max="3086" width="4.140625" style="48" customWidth="1"/>
    <col min="3087" max="3328" width="9.140625" style="48"/>
    <col min="3329" max="3329" width="15.42578125" style="48" customWidth="1"/>
    <col min="3330" max="3330" width="3" style="48" customWidth="1"/>
    <col min="3331" max="3331" width="7.42578125" style="48" customWidth="1"/>
    <col min="3332" max="3332" width="9.140625" style="48"/>
    <col min="3333" max="3333" width="2.7109375" style="48" customWidth="1"/>
    <col min="3334" max="3335" width="9.140625" style="48"/>
    <col min="3336" max="3336" width="12.140625" style="48" customWidth="1"/>
    <col min="3337" max="3339" width="9.140625" style="48"/>
    <col min="3340" max="3340" width="12.28515625" style="48" customWidth="1"/>
    <col min="3341" max="3341" width="3.5703125" style="48" customWidth="1"/>
    <col min="3342" max="3342" width="4.140625" style="48" customWidth="1"/>
    <col min="3343" max="3584" width="9.140625" style="48"/>
    <col min="3585" max="3585" width="15.42578125" style="48" customWidth="1"/>
    <col min="3586" max="3586" width="3" style="48" customWidth="1"/>
    <col min="3587" max="3587" width="7.42578125" style="48" customWidth="1"/>
    <col min="3588" max="3588" width="9.140625" style="48"/>
    <col min="3589" max="3589" width="2.7109375" style="48" customWidth="1"/>
    <col min="3590" max="3591" width="9.140625" style="48"/>
    <col min="3592" max="3592" width="12.140625" style="48" customWidth="1"/>
    <col min="3593" max="3595" width="9.140625" style="48"/>
    <col min="3596" max="3596" width="12.28515625" style="48" customWidth="1"/>
    <col min="3597" max="3597" width="3.5703125" style="48" customWidth="1"/>
    <col min="3598" max="3598" width="4.140625" style="48" customWidth="1"/>
    <col min="3599" max="3840" width="9.140625" style="48"/>
    <col min="3841" max="3841" width="15.42578125" style="48" customWidth="1"/>
    <col min="3842" max="3842" width="3" style="48" customWidth="1"/>
    <col min="3843" max="3843" width="7.42578125" style="48" customWidth="1"/>
    <col min="3844" max="3844" width="9.140625" style="48"/>
    <col min="3845" max="3845" width="2.7109375" style="48" customWidth="1"/>
    <col min="3846" max="3847" width="9.140625" style="48"/>
    <col min="3848" max="3848" width="12.140625" style="48" customWidth="1"/>
    <col min="3849" max="3851" width="9.140625" style="48"/>
    <col min="3852" max="3852" width="12.28515625" style="48" customWidth="1"/>
    <col min="3853" max="3853" width="3.5703125" style="48" customWidth="1"/>
    <col min="3854" max="3854" width="4.140625" style="48" customWidth="1"/>
    <col min="3855" max="4096" width="9.140625" style="48"/>
    <col min="4097" max="4097" width="15.42578125" style="48" customWidth="1"/>
    <col min="4098" max="4098" width="3" style="48" customWidth="1"/>
    <col min="4099" max="4099" width="7.42578125" style="48" customWidth="1"/>
    <col min="4100" max="4100" width="9.140625" style="48"/>
    <col min="4101" max="4101" width="2.7109375" style="48" customWidth="1"/>
    <col min="4102" max="4103" width="9.140625" style="48"/>
    <col min="4104" max="4104" width="12.140625" style="48" customWidth="1"/>
    <col min="4105" max="4107" width="9.140625" style="48"/>
    <col min="4108" max="4108" width="12.28515625" style="48" customWidth="1"/>
    <col min="4109" max="4109" width="3.5703125" style="48" customWidth="1"/>
    <col min="4110" max="4110" width="4.140625" style="48" customWidth="1"/>
    <col min="4111" max="4352" width="9.140625" style="48"/>
    <col min="4353" max="4353" width="15.42578125" style="48" customWidth="1"/>
    <col min="4354" max="4354" width="3" style="48" customWidth="1"/>
    <col min="4355" max="4355" width="7.42578125" style="48" customWidth="1"/>
    <col min="4356" max="4356" width="9.140625" style="48"/>
    <col min="4357" max="4357" width="2.7109375" style="48" customWidth="1"/>
    <col min="4358" max="4359" width="9.140625" style="48"/>
    <col min="4360" max="4360" width="12.140625" style="48" customWidth="1"/>
    <col min="4361" max="4363" width="9.140625" style="48"/>
    <col min="4364" max="4364" width="12.28515625" style="48" customWidth="1"/>
    <col min="4365" max="4365" width="3.5703125" style="48" customWidth="1"/>
    <col min="4366" max="4366" width="4.140625" style="48" customWidth="1"/>
    <col min="4367" max="4608" width="9.140625" style="48"/>
    <col min="4609" max="4609" width="15.42578125" style="48" customWidth="1"/>
    <col min="4610" max="4610" width="3" style="48" customWidth="1"/>
    <col min="4611" max="4611" width="7.42578125" style="48" customWidth="1"/>
    <col min="4612" max="4612" width="9.140625" style="48"/>
    <col min="4613" max="4613" width="2.7109375" style="48" customWidth="1"/>
    <col min="4614" max="4615" width="9.140625" style="48"/>
    <col min="4616" max="4616" width="12.140625" style="48" customWidth="1"/>
    <col min="4617" max="4619" width="9.140625" style="48"/>
    <col min="4620" max="4620" width="12.28515625" style="48" customWidth="1"/>
    <col min="4621" max="4621" width="3.5703125" style="48" customWidth="1"/>
    <col min="4622" max="4622" width="4.140625" style="48" customWidth="1"/>
    <col min="4623" max="4864" width="9.140625" style="48"/>
    <col min="4865" max="4865" width="15.42578125" style="48" customWidth="1"/>
    <col min="4866" max="4866" width="3" style="48" customWidth="1"/>
    <col min="4867" max="4867" width="7.42578125" style="48" customWidth="1"/>
    <col min="4868" max="4868" width="9.140625" style="48"/>
    <col min="4869" max="4869" width="2.7109375" style="48" customWidth="1"/>
    <col min="4870" max="4871" width="9.140625" style="48"/>
    <col min="4872" max="4872" width="12.140625" style="48" customWidth="1"/>
    <col min="4873" max="4875" width="9.140625" style="48"/>
    <col min="4876" max="4876" width="12.28515625" style="48" customWidth="1"/>
    <col min="4877" max="4877" width="3.5703125" style="48" customWidth="1"/>
    <col min="4878" max="4878" width="4.140625" style="48" customWidth="1"/>
    <col min="4879" max="5120" width="9.140625" style="48"/>
    <col min="5121" max="5121" width="15.42578125" style="48" customWidth="1"/>
    <col min="5122" max="5122" width="3" style="48" customWidth="1"/>
    <col min="5123" max="5123" width="7.42578125" style="48" customWidth="1"/>
    <col min="5124" max="5124" width="9.140625" style="48"/>
    <col min="5125" max="5125" width="2.7109375" style="48" customWidth="1"/>
    <col min="5126" max="5127" width="9.140625" style="48"/>
    <col min="5128" max="5128" width="12.140625" style="48" customWidth="1"/>
    <col min="5129" max="5131" width="9.140625" style="48"/>
    <col min="5132" max="5132" width="12.28515625" style="48" customWidth="1"/>
    <col min="5133" max="5133" width="3.5703125" style="48" customWidth="1"/>
    <col min="5134" max="5134" width="4.140625" style="48" customWidth="1"/>
    <col min="5135" max="5376" width="9.140625" style="48"/>
    <col min="5377" max="5377" width="15.42578125" style="48" customWidth="1"/>
    <col min="5378" max="5378" width="3" style="48" customWidth="1"/>
    <col min="5379" max="5379" width="7.42578125" style="48" customWidth="1"/>
    <col min="5380" max="5380" width="9.140625" style="48"/>
    <col min="5381" max="5381" width="2.7109375" style="48" customWidth="1"/>
    <col min="5382" max="5383" width="9.140625" style="48"/>
    <col min="5384" max="5384" width="12.140625" style="48" customWidth="1"/>
    <col min="5385" max="5387" width="9.140625" style="48"/>
    <col min="5388" max="5388" width="12.28515625" style="48" customWidth="1"/>
    <col min="5389" max="5389" width="3.5703125" style="48" customWidth="1"/>
    <col min="5390" max="5390" width="4.140625" style="48" customWidth="1"/>
    <col min="5391" max="5632" width="9.140625" style="48"/>
    <col min="5633" max="5633" width="15.42578125" style="48" customWidth="1"/>
    <col min="5634" max="5634" width="3" style="48" customWidth="1"/>
    <col min="5635" max="5635" width="7.42578125" style="48" customWidth="1"/>
    <col min="5636" max="5636" width="9.140625" style="48"/>
    <col min="5637" max="5637" width="2.7109375" style="48" customWidth="1"/>
    <col min="5638" max="5639" width="9.140625" style="48"/>
    <col min="5640" max="5640" width="12.140625" style="48" customWidth="1"/>
    <col min="5641" max="5643" width="9.140625" style="48"/>
    <col min="5644" max="5644" width="12.28515625" style="48" customWidth="1"/>
    <col min="5645" max="5645" width="3.5703125" style="48" customWidth="1"/>
    <col min="5646" max="5646" width="4.140625" style="48" customWidth="1"/>
    <col min="5647" max="5888" width="9.140625" style="48"/>
    <col min="5889" max="5889" width="15.42578125" style="48" customWidth="1"/>
    <col min="5890" max="5890" width="3" style="48" customWidth="1"/>
    <col min="5891" max="5891" width="7.42578125" style="48" customWidth="1"/>
    <col min="5892" max="5892" width="9.140625" style="48"/>
    <col min="5893" max="5893" width="2.7109375" style="48" customWidth="1"/>
    <col min="5894" max="5895" width="9.140625" style="48"/>
    <col min="5896" max="5896" width="12.140625" style="48" customWidth="1"/>
    <col min="5897" max="5899" width="9.140625" style="48"/>
    <col min="5900" max="5900" width="12.28515625" style="48" customWidth="1"/>
    <col min="5901" max="5901" width="3.5703125" style="48" customWidth="1"/>
    <col min="5902" max="5902" width="4.140625" style="48" customWidth="1"/>
    <col min="5903" max="6144" width="9.140625" style="48"/>
    <col min="6145" max="6145" width="15.42578125" style="48" customWidth="1"/>
    <col min="6146" max="6146" width="3" style="48" customWidth="1"/>
    <col min="6147" max="6147" width="7.42578125" style="48" customWidth="1"/>
    <col min="6148" max="6148" width="9.140625" style="48"/>
    <col min="6149" max="6149" width="2.7109375" style="48" customWidth="1"/>
    <col min="6150" max="6151" width="9.140625" style="48"/>
    <col min="6152" max="6152" width="12.140625" style="48" customWidth="1"/>
    <col min="6153" max="6155" width="9.140625" style="48"/>
    <col min="6156" max="6156" width="12.28515625" style="48" customWidth="1"/>
    <col min="6157" max="6157" width="3.5703125" style="48" customWidth="1"/>
    <col min="6158" max="6158" width="4.140625" style="48" customWidth="1"/>
    <col min="6159" max="6400" width="9.140625" style="48"/>
    <col min="6401" max="6401" width="15.42578125" style="48" customWidth="1"/>
    <col min="6402" max="6402" width="3" style="48" customWidth="1"/>
    <col min="6403" max="6403" width="7.42578125" style="48" customWidth="1"/>
    <col min="6404" max="6404" width="9.140625" style="48"/>
    <col min="6405" max="6405" width="2.7109375" style="48" customWidth="1"/>
    <col min="6406" max="6407" width="9.140625" style="48"/>
    <col min="6408" max="6408" width="12.140625" style="48" customWidth="1"/>
    <col min="6409" max="6411" width="9.140625" style="48"/>
    <col min="6412" max="6412" width="12.28515625" style="48" customWidth="1"/>
    <col min="6413" max="6413" width="3.5703125" style="48" customWidth="1"/>
    <col min="6414" max="6414" width="4.140625" style="48" customWidth="1"/>
    <col min="6415" max="6656" width="9.140625" style="48"/>
    <col min="6657" max="6657" width="15.42578125" style="48" customWidth="1"/>
    <col min="6658" max="6658" width="3" style="48" customWidth="1"/>
    <col min="6659" max="6659" width="7.42578125" style="48" customWidth="1"/>
    <col min="6660" max="6660" width="9.140625" style="48"/>
    <col min="6661" max="6661" width="2.7109375" style="48" customWidth="1"/>
    <col min="6662" max="6663" width="9.140625" style="48"/>
    <col min="6664" max="6664" width="12.140625" style="48" customWidth="1"/>
    <col min="6665" max="6667" width="9.140625" style="48"/>
    <col min="6668" max="6668" width="12.28515625" style="48" customWidth="1"/>
    <col min="6669" max="6669" width="3.5703125" style="48" customWidth="1"/>
    <col min="6670" max="6670" width="4.140625" style="48" customWidth="1"/>
    <col min="6671" max="6912" width="9.140625" style="48"/>
    <col min="6913" max="6913" width="15.42578125" style="48" customWidth="1"/>
    <col min="6914" max="6914" width="3" style="48" customWidth="1"/>
    <col min="6915" max="6915" width="7.42578125" style="48" customWidth="1"/>
    <col min="6916" max="6916" width="9.140625" style="48"/>
    <col min="6917" max="6917" width="2.7109375" style="48" customWidth="1"/>
    <col min="6918" max="6919" width="9.140625" style="48"/>
    <col min="6920" max="6920" width="12.140625" style="48" customWidth="1"/>
    <col min="6921" max="6923" width="9.140625" style="48"/>
    <col min="6924" max="6924" width="12.28515625" style="48" customWidth="1"/>
    <col min="6925" max="6925" width="3.5703125" style="48" customWidth="1"/>
    <col min="6926" max="6926" width="4.140625" style="48" customWidth="1"/>
    <col min="6927" max="7168" width="9.140625" style="48"/>
    <col min="7169" max="7169" width="15.42578125" style="48" customWidth="1"/>
    <col min="7170" max="7170" width="3" style="48" customWidth="1"/>
    <col min="7171" max="7171" width="7.42578125" style="48" customWidth="1"/>
    <col min="7172" max="7172" width="9.140625" style="48"/>
    <col min="7173" max="7173" width="2.7109375" style="48" customWidth="1"/>
    <col min="7174" max="7175" width="9.140625" style="48"/>
    <col min="7176" max="7176" width="12.140625" style="48" customWidth="1"/>
    <col min="7177" max="7179" width="9.140625" style="48"/>
    <col min="7180" max="7180" width="12.28515625" style="48" customWidth="1"/>
    <col min="7181" max="7181" width="3.5703125" style="48" customWidth="1"/>
    <col min="7182" max="7182" width="4.140625" style="48" customWidth="1"/>
    <col min="7183" max="7424" width="9.140625" style="48"/>
    <col min="7425" max="7425" width="15.42578125" style="48" customWidth="1"/>
    <col min="7426" max="7426" width="3" style="48" customWidth="1"/>
    <col min="7427" max="7427" width="7.42578125" style="48" customWidth="1"/>
    <col min="7428" max="7428" width="9.140625" style="48"/>
    <col min="7429" max="7429" width="2.7109375" style="48" customWidth="1"/>
    <col min="7430" max="7431" width="9.140625" style="48"/>
    <col min="7432" max="7432" width="12.140625" style="48" customWidth="1"/>
    <col min="7433" max="7435" width="9.140625" style="48"/>
    <col min="7436" max="7436" width="12.28515625" style="48" customWidth="1"/>
    <col min="7437" max="7437" width="3.5703125" style="48" customWidth="1"/>
    <col min="7438" max="7438" width="4.140625" style="48" customWidth="1"/>
    <col min="7439" max="7680" width="9.140625" style="48"/>
    <col min="7681" max="7681" width="15.42578125" style="48" customWidth="1"/>
    <col min="7682" max="7682" width="3" style="48" customWidth="1"/>
    <col min="7683" max="7683" width="7.42578125" style="48" customWidth="1"/>
    <col min="7684" max="7684" width="9.140625" style="48"/>
    <col min="7685" max="7685" width="2.7109375" style="48" customWidth="1"/>
    <col min="7686" max="7687" width="9.140625" style="48"/>
    <col min="7688" max="7688" width="12.140625" style="48" customWidth="1"/>
    <col min="7689" max="7691" width="9.140625" style="48"/>
    <col min="7692" max="7692" width="12.28515625" style="48" customWidth="1"/>
    <col min="7693" max="7693" width="3.5703125" style="48" customWidth="1"/>
    <col min="7694" max="7694" width="4.140625" style="48" customWidth="1"/>
    <col min="7695" max="7936" width="9.140625" style="48"/>
    <col min="7937" max="7937" width="15.42578125" style="48" customWidth="1"/>
    <col min="7938" max="7938" width="3" style="48" customWidth="1"/>
    <col min="7939" max="7939" width="7.42578125" style="48" customWidth="1"/>
    <col min="7940" max="7940" width="9.140625" style="48"/>
    <col min="7941" max="7941" width="2.7109375" style="48" customWidth="1"/>
    <col min="7942" max="7943" width="9.140625" style="48"/>
    <col min="7944" max="7944" width="12.140625" style="48" customWidth="1"/>
    <col min="7945" max="7947" width="9.140625" style="48"/>
    <col min="7948" max="7948" width="12.28515625" style="48" customWidth="1"/>
    <col min="7949" max="7949" width="3.5703125" style="48" customWidth="1"/>
    <col min="7950" max="7950" width="4.140625" style="48" customWidth="1"/>
    <col min="7951" max="8192" width="9.140625" style="48"/>
    <col min="8193" max="8193" width="15.42578125" style="48" customWidth="1"/>
    <col min="8194" max="8194" width="3" style="48" customWidth="1"/>
    <col min="8195" max="8195" width="7.42578125" style="48" customWidth="1"/>
    <col min="8196" max="8196" width="9.140625" style="48"/>
    <col min="8197" max="8197" width="2.7109375" style="48" customWidth="1"/>
    <col min="8198" max="8199" width="9.140625" style="48"/>
    <col min="8200" max="8200" width="12.140625" style="48" customWidth="1"/>
    <col min="8201" max="8203" width="9.140625" style="48"/>
    <col min="8204" max="8204" width="12.28515625" style="48" customWidth="1"/>
    <col min="8205" max="8205" width="3.5703125" style="48" customWidth="1"/>
    <col min="8206" max="8206" width="4.140625" style="48" customWidth="1"/>
    <col min="8207" max="8448" width="9.140625" style="48"/>
    <col min="8449" max="8449" width="15.42578125" style="48" customWidth="1"/>
    <col min="8450" max="8450" width="3" style="48" customWidth="1"/>
    <col min="8451" max="8451" width="7.42578125" style="48" customWidth="1"/>
    <col min="8452" max="8452" width="9.140625" style="48"/>
    <col min="8453" max="8453" width="2.7109375" style="48" customWidth="1"/>
    <col min="8454" max="8455" width="9.140625" style="48"/>
    <col min="8456" max="8456" width="12.140625" style="48" customWidth="1"/>
    <col min="8457" max="8459" width="9.140625" style="48"/>
    <col min="8460" max="8460" width="12.28515625" style="48" customWidth="1"/>
    <col min="8461" max="8461" width="3.5703125" style="48" customWidth="1"/>
    <col min="8462" max="8462" width="4.140625" style="48" customWidth="1"/>
    <col min="8463" max="8704" width="9.140625" style="48"/>
    <col min="8705" max="8705" width="15.42578125" style="48" customWidth="1"/>
    <col min="8706" max="8706" width="3" style="48" customWidth="1"/>
    <col min="8707" max="8707" width="7.42578125" style="48" customWidth="1"/>
    <col min="8708" max="8708" width="9.140625" style="48"/>
    <col min="8709" max="8709" width="2.7109375" style="48" customWidth="1"/>
    <col min="8710" max="8711" width="9.140625" style="48"/>
    <col min="8712" max="8712" width="12.140625" style="48" customWidth="1"/>
    <col min="8713" max="8715" width="9.140625" style="48"/>
    <col min="8716" max="8716" width="12.28515625" style="48" customWidth="1"/>
    <col min="8717" max="8717" width="3.5703125" style="48" customWidth="1"/>
    <col min="8718" max="8718" width="4.140625" style="48" customWidth="1"/>
    <col min="8719" max="8960" width="9.140625" style="48"/>
    <col min="8961" max="8961" width="15.42578125" style="48" customWidth="1"/>
    <col min="8962" max="8962" width="3" style="48" customWidth="1"/>
    <col min="8963" max="8963" width="7.42578125" style="48" customWidth="1"/>
    <col min="8964" max="8964" width="9.140625" style="48"/>
    <col min="8965" max="8965" width="2.7109375" style="48" customWidth="1"/>
    <col min="8966" max="8967" width="9.140625" style="48"/>
    <col min="8968" max="8968" width="12.140625" style="48" customWidth="1"/>
    <col min="8969" max="8971" width="9.140625" style="48"/>
    <col min="8972" max="8972" width="12.28515625" style="48" customWidth="1"/>
    <col min="8973" max="8973" width="3.5703125" style="48" customWidth="1"/>
    <col min="8974" max="8974" width="4.140625" style="48" customWidth="1"/>
    <col min="8975" max="9216" width="9.140625" style="48"/>
    <col min="9217" max="9217" width="15.42578125" style="48" customWidth="1"/>
    <col min="9218" max="9218" width="3" style="48" customWidth="1"/>
    <col min="9219" max="9219" width="7.42578125" style="48" customWidth="1"/>
    <col min="9220" max="9220" width="9.140625" style="48"/>
    <col min="9221" max="9221" width="2.7109375" style="48" customWidth="1"/>
    <col min="9222" max="9223" width="9.140625" style="48"/>
    <col min="9224" max="9224" width="12.140625" style="48" customWidth="1"/>
    <col min="9225" max="9227" width="9.140625" style="48"/>
    <col min="9228" max="9228" width="12.28515625" style="48" customWidth="1"/>
    <col min="9229" max="9229" width="3.5703125" style="48" customWidth="1"/>
    <col min="9230" max="9230" width="4.140625" style="48" customWidth="1"/>
    <col min="9231" max="9472" width="9.140625" style="48"/>
    <col min="9473" max="9473" width="15.42578125" style="48" customWidth="1"/>
    <col min="9474" max="9474" width="3" style="48" customWidth="1"/>
    <col min="9475" max="9475" width="7.42578125" style="48" customWidth="1"/>
    <col min="9476" max="9476" width="9.140625" style="48"/>
    <col min="9477" max="9477" width="2.7109375" style="48" customWidth="1"/>
    <col min="9478" max="9479" width="9.140625" style="48"/>
    <col min="9480" max="9480" width="12.140625" style="48" customWidth="1"/>
    <col min="9481" max="9483" width="9.140625" style="48"/>
    <col min="9484" max="9484" width="12.28515625" style="48" customWidth="1"/>
    <col min="9485" max="9485" width="3.5703125" style="48" customWidth="1"/>
    <col min="9486" max="9486" width="4.140625" style="48" customWidth="1"/>
    <col min="9487" max="9728" width="9.140625" style="48"/>
    <col min="9729" max="9729" width="15.42578125" style="48" customWidth="1"/>
    <col min="9730" max="9730" width="3" style="48" customWidth="1"/>
    <col min="9731" max="9731" width="7.42578125" style="48" customWidth="1"/>
    <col min="9732" max="9732" width="9.140625" style="48"/>
    <col min="9733" max="9733" width="2.7109375" style="48" customWidth="1"/>
    <col min="9734" max="9735" width="9.140625" style="48"/>
    <col min="9736" max="9736" width="12.140625" style="48" customWidth="1"/>
    <col min="9737" max="9739" width="9.140625" style="48"/>
    <col min="9740" max="9740" width="12.28515625" style="48" customWidth="1"/>
    <col min="9741" max="9741" width="3.5703125" style="48" customWidth="1"/>
    <col min="9742" max="9742" width="4.140625" style="48" customWidth="1"/>
    <col min="9743" max="9984" width="9.140625" style="48"/>
    <col min="9985" max="9985" width="15.42578125" style="48" customWidth="1"/>
    <col min="9986" max="9986" width="3" style="48" customWidth="1"/>
    <col min="9987" max="9987" width="7.42578125" style="48" customWidth="1"/>
    <col min="9988" max="9988" width="9.140625" style="48"/>
    <col min="9989" max="9989" width="2.7109375" style="48" customWidth="1"/>
    <col min="9990" max="9991" width="9.140625" style="48"/>
    <col min="9992" max="9992" width="12.140625" style="48" customWidth="1"/>
    <col min="9993" max="9995" width="9.140625" style="48"/>
    <col min="9996" max="9996" width="12.28515625" style="48" customWidth="1"/>
    <col min="9997" max="9997" width="3.5703125" style="48" customWidth="1"/>
    <col min="9998" max="9998" width="4.140625" style="48" customWidth="1"/>
    <col min="9999" max="10240" width="9.140625" style="48"/>
    <col min="10241" max="10241" width="15.42578125" style="48" customWidth="1"/>
    <col min="10242" max="10242" width="3" style="48" customWidth="1"/>
    <col min="10243" max="10243" width="7.42578125" style="48" customWidth="1"/>
    <col min="10244" max="10244" width="9.140625" style="48"/>
    <col min="10245" max="10245" width="2.7109375" style="48" customWidth="1"/>
    <col min="10246" max="10247" width="9.140625" style="48"/>
    <col min="10248" max="10248" width="12.140625" style="48" customWidth="1"/>
    <col min="10249" max="10251" width="9.140625" style="48"/>
    <col min="10252" max="10252" width="12.28515625" style="48" customWidth="1"/>
    <col min="10253" max="10253" width="3.5703125" style="48" customWidth="1"/>
    <col min="10254" max="10254" width="4.140625" style="48" customWidth="1"/>
    <col min="10255" max="10496" width="9.140625" style="48"/>
    <col min="10497" max="10497" width="15.42578125" style="48" customWidth="1"/>
    <col min="10498" max="10498" width="3" style="48" customWidth="1"/>
    <col min="10499" max="10499" width="7.42578125" style="48" customWidth="1"/>
    <col min="10500" max="10500" width="9.140625" style="48"/>
    <col min="10501" max="10501" width="2.7109375" style="48" customWidth="1"/>
    <col min="10502" max="10503" width="9.140625" style="48"/>
    <col min="10504" max="10504" width="12.140625" style="48" customWidth="1"/>
    <col min="10505" max="10507" width="9.140625" style="48"/>
    <col min="10508" max="10508" width="12.28515625" style="48" customWidth="1"/>
    <col min="10509" max="10509" width="3.5703125" style="48" customWidth="1"/>
    <col min="10510" max="10510" width="4.140625" style="48" customWidth="1"/>
    <col min="10511" max="10752" width="9.140625" style="48"/>
    <col min="10753" max="10753" width="15.42578125" style="48" customWidth="1"/>
    <col min="10754" max="10754" width="3" style="48" customWidth="1"/>
    <col min="10755" max="10755" width="7.42578125" style="48" customWidth="1"/>
    <col min="10756" max="10756" width="9.140625" style="48"/>
    <col min="10757" max="10757" width="2.7109375" style="48" customWidth="1"/>
    <col min="10758" max="10759" width="9.140625" style="48"/>
    <col min="10760" max="10760" width="12.140625" style="48" customWidth="1"/>
    <col min="10761" max="10763" width="9.140625" style="48"/>
    <col min="10764" max="10764" width="12.28515625" style="48" customWidth="1"/>
    <col min="10765" max="10765" width="3.5703125" style="48" customWidth="1"/>
    <col min="10766" max="10766" width="4.140625" style="48" customWidth="1"/>
    <col min="10767" max="11008" width="9.140625" style="48"/>
    <col min="11009" max="11009" width="15.42578125" style="48" customWidth="1"/>
    <col min="11010" max="11010" width="3" style="48" customWidth="1"/>
    <col min="11011" max="11011" width="7.42578125" style="48" customWidth="1"/>
    <col min="11012" max="11012" width="9.140625" style="48"/>
    <col min="11013" max="11013" width="2.7109375" style="48" customWidth="1"/>
    <col min="11014" max="11015" width="9.140625" style="48"/>
    <col min="11016" max="11016" width="12.140625" style="48" customWidth="1"/>
    <col min="11017" max="11019" width="9.140625" style="48"/>
    <col min="11020" max="11020" width="12.28515625" style="48" customWidth="1"/>
    <col min="11021" max="11021" width="3.5703125" style="48" customWidth="1"/>
    <col min="11022" max="11022" width="4.140625" style="48" customWidth="1"/>
    <col min="11023" max="11264" width="9.140625" style="48"/>
    <col min="11265" max="11265" width="15.42578125" style="48" customWidth="1"/>
    <col min="11266" max="11266" width="3" style="48" customWidth="1"/>
    <col min="11267" max="11267" width="7.42578125" style="48" customWidth="1"/>
    <col min="11268" max="11268" width="9.140625" style="48"/>
    <col min="11269" max="11269" width="2.7109375" style="48" customWidth="1"/>
    <col min="11270" max="11271" width="9.140625" style="48"/>
    <col min="11272" max="11272" width="12.140625" style="48" customWidth="1"/>
    <col min="11273" max="11275" width="9.140625" style="48"/>
    <col min="11276" max="11276" width="12.28515625" style="48" customWidth="1"/>
    <col min="11277" max="11277" width="3.5703125" style="48" customWidth="1"/>
    <col min="11278" max="11278" width="4.140625" style="48" customWidth="1"/>
    <col min="11279" max="11520" width="9.140625" style="48"/>
    <col min="11521" max="11521" width="15.42578125" style="48" customWidth="1"/>
    <col min="11522" max="11522" width="3" style="48" customWidth="1"/>
    <col min="11523" max="11523" width="7.42578125" style="48" customWidth="1"/>
    <col min="11524" max="11524" width="9.140625" style="48"/>
    <col min="11525" max="11525" width="2.7109375" style="48" customWidth="1"/>
    <col min="11526" max="11527" width="9.140625" style="48"/>
    <col min="11528" max="11528" width="12.140625" style="48" customWidth="1"/>
    <col min="11529" max="11531" width="9.140625" style="48"/>
    <col min="11532" max="11532" width="12.28515625" style="48" customWidth="1"/>
    <col min="11533" max="11533" width="3.5703125" style="48" customWidth="1"/>
    <col min="11534" max="11534" width="4.140625" style="48" customWidth="1"/>
    <col min="11535" max="11776" width="9.140625" style="48"/>
    <col min="11777" max="11777" width="15.42578125" style="48" customWidth="1"/>
    <col min="11778" max="11778" width="3" style="48" customWidth="1"/>
    <col min="11779" max="11779" width="7.42578125" style="48" customWidth="1"/>
    <col min="11780" max="11780" width="9.140625" style="48"/>
    <col min="11781" max="11781" width="2.7109375" style="48" customWidth="1"/>
    <col min="11782" max="11783" width="9.140625" style="48"/>
    <col min="11784" max="11784" width="12.140625" style="48" customWidth="1"/>
    <col min="11785" max="11787" width="9.140625" style="48"/>
    <col min="11788" max="11788" width="12.28515625" style="48" customWidth="1"/>
    <col min="11789" max="11789" width="3.5703125" style="48" customWidth="1"/>
    <col min="11790" max="11790" width="4.140625" style="48" customWidth="1"/>
    <col min="11791" max="12032" width="9.140625" style="48"/>
    <col min="12033" max="12033" width="15.42578125" style="48" customWidth="1"/>
    <col min="12034" max="12034" width="3" style="48" customWidth="1"/>
    <col min="12035" max="12035" width="7.42578125" style="48" customWidth="1"/>
    <col min="12036" max="12036" width="9.140625" style="48"/>
    <col min="12037" max="12037" width="2.7109375" style="48" customWidth="1"/>
    <col min="12038" max="12039" width="9.140625" style="48"/>
    <col min="12040" max="12040" width="12.140625" style="48" customWidth="1"/>
    <col min="12041" max="12043" width="9.140625" style="48"/>
    <col min="12044" max="12044" width="12.28515625" style="48" customWidth="1"/>
    <col min="12045" max="12045" width="3.5703125" style="48" customWidth="1"/>
    <col min="12046" max="12046" width="4.140625" style="48" customWidth="1"/>
    <col min="12047" max="12288" width="9.140625" style="48"/>
    <col min="12289" max="12289" width="15.42578125" style="48" customWidth="1"/>
    <col min="12290" max="12290" width="3" style="48" customWidth="1"/>
    <col min="12291" max="12291" width="7.42578125" style="48" customWidth="1"/>
    <col min="12292" max="12292" width="9.140625" style="48"/>
    <col min="12293" max="12293" width="2.7109375" style="48" customWidth="1"/>
    <col min="12294" max="12295" width="9.140625" style="48"/>
    <col min="12296" max="12296" width="12.140625" style="48" customWidth="1"/>
    <col min="12297" max="12299" width="9.140625" style="48"/>
    <col min="12300" max="12300" width="12.28515625" style="48" customWidth="1"/>
    <col min="12301" max="12301" width="3.5703125" style="48" customWidth="1"/>
    <col min="12302" max="12302" width="4.140625" style="48" customWidth="1"/>
    <col min="12303" max="12544" width="9.140625" style="48"/>
    <col min="12545" max="12545" width="15.42578125" style="48" customWidth="1"/>
    <col min="12546" max="12546" width="3" style="48" customWidth="1"/>
    <col min="12547" max="12547" width="7.42578125" style="48" customWidth="1"/>
    <col min="12548" max="12548" width="9.140625" style="48"/>
    <col min="12549" max="12549" width="2.7109375" style="48" customWidth="1"/>
    <col min="12550" max="12551" width="9.140625" style="48"/>
    <col min="12552" max="12552" width="12.140625" style="48" customWidth="1"/>
    <col min="12553" max="12555" width="9.140625" style="48"/>
    <col min="12556" max="12556" width="12.28515625" style="48" customWidth="1"/>
    <col min="12557" max="12557" width="3.5703125" style="48" customWidth="1"/>
    <col min="12558" max="12558" width="4.140625" style="48" customWidth="1"/>
    <col min="12559" max="12800" width="9.140625" style="48"/>
    <col min="12801" max="12801" width="15.42578125" style="48" customWidth="1"/>
    <col min="12802" max="12802" width="3" style="48" customWidth="1"/>
    <col min="12803" max="12803" width="7.42578125" style="48" customWidth="1"/>
    <col min="12804" max="12804" width="9.140625" style="48"/>
    <col min="12805" max="12805" width="2.7109375" style="48" customWidth="1"/>
    <col min="12806" max="12807" width="9.140625" style="48"/>
    <col min="12808" max="12808" width="12.140625" style="48" customWidth="1"/>
    <col min="12809" max="12811" width="9.140625" style="48"/>
    <col min="12812" max="12812" width="12.28515625" style="48" customWidth="1"/>
    <col min="12813" max="12813" width="3.5703125" style="48" customWidth="1"/>
    <col min="12814" max="12814" width="4.140625" style="48" customWidth="1"/>
    <col min="12815" max="13056" width="9.140625" style="48"/>
    <col min="13057" max="13057" width="15.42578125" style="48" customWidth="1"/>
    <col min="13058" max="13058" width="3" style="48" customWidth="1"/>
    <col min="13059" max="13059" width="7.42578125" style="48" customWidth="1"/>
    <col min="13060" max="13060" width="9.140625" style="48"/>
    <col min="13061" max="13061" width="2.7109375" style="48" customWidth="1"/>
    <col min="13062" max="13063" width="9.140625" style="48"/>
    <col min="13064" max="13064" width="12.140625" style="48" customWidth="1"/>
    <col min="13065" max="13067" width="9.140625" style="48"/>
    <col min="13068" max="13068" width="12.28515625" style="48" customWidth="1"/>
    <col min="13069" max="13069" width="3.5703125" style="48" customWidth="1"/>
    <col min="13070" max="13070" width="4.140625" style="48" customWidth="1"/>
    <col min="13071" max="13312" width="9.140625" style="48"/>
    <col min="13313" max="13313" width="15.42578125" style="48" customWidth="1"/>
    <col min="13314" max="13314" width="3" style="48" customWidth="1"/>
    <col min="13315" max="13315" width="7.42578125" style="48" customWidth="1"/>
    <col min="13316" max="13316" width="9.140625" style="48"/>
    <col min="13317" max="13317" width="2.7109375" style="48" customWidth="1"/>
    <col min="13318" max="13319" width="9.140625" style="48"/>
    <col min="13320" max="13320" width="12.140625" style="48" customWidth="1"/>
    <col min="13321" max="13323" width="9.140625" style="48"/>
    <col min="13324" max="13324" width="12.28515625" style="48" customWidth="1"/>
    <col min="13325" max="13325" width="3.5703125" style="48" customWidth="1"/>
    <col min="13326" max="13326" width="4.140625" style="48" customWidth="1"/>
    <col min="13327" max="13568" width="9.140625" style="48"/>
    <col min="13569" max="13569" width="15.42578125" style="48" customWidth="1"/>
    <col min="13570" max="13570" width="3" style="48" customWidth="1"/>
    <col min="13571" max="13571" width="7.42578125" style="48" customWidth="1"/>
    <col min="13572" max="13572" width="9.140625" style="48"/>
    <col min="13573" max="13573" width="2.7109375" style="48" customWidth="1"/>
    <col min="13574" max="13575" width="9.140625" style="48"/>
    <col min="13576" max="13576" width="12.140625" style="48" customWidth="1"/>
    <col min="13577" max="13579" width="9.140625" style="48"/>
    <col min="13580" max="13580" width="12.28515625" style="48" customWidth="1"/>
    <col min="13581" max="13581" width="3.5703125" style="48" customWidth="1"/>
    <col min="13582" max="13582" width="4.140625" style="48" customWidth="1"/>
    <col min="13583" max="13824" width="9.140625" style="48"/>
    <col min="13825" max="13825" width="15.42578125" style="48" customWidth="1"/>
    <col min="13826" max="13826" width="3" style="48" customWidth="1"/>
    <col min="13827" max="13827" width="7.42578125" style="48" customWidth="1"/>
    <col min="13828" max="13828" width="9.140625" style="48"/>
    <col min="13829" max="13829" width="2.7109375" style="48" customWidth="1"/>
    <col min="13830" max="13831" width="9.140625" style="48"/>
    <col min="13832" max="13832" width="12.140625" style="48" customWidth="1"/>
    <col min="13833" max="13835" width="9.140625" style="48"/>
    <col min="13836" max="13836" width="12.28515625" style="48" customWidth="1"/>
    <col min="13837" max="13837" width="3.5703125" style="48" customWidth="1"/>
    <col min="13838" max="13838" width="4.140625" style="48" customWidth="1"/>
    <col min="13839" max="14080" width="9.140625" style="48"/>
    <col min="14081" max="14081" width="15.42578125" style="48" customWidth="1"/>
    <col min="14082" max="14082" width="3" style="48" customWidth="1"/>
    <col min="14083" max="14083" width="7.42578125" style="48" customWidth="1"/>
    <col min="14084" max="14084" width="9.140625" style="48"/>
    <col min="14085" max="14085" width="2.7109375" style="48" customWidth="1"/>
    <col min="14086" max="14087" width="9.140625" style="48"/>
    <col min="14088" max="14088" width="12.140625" style="48" customWidth="1"/>
    <col min="14089" max="14091" width="9.140625" style="48"/>
    <col min="14092" max="14092" width="12.28515625" style="48" customWidth="1"/>
    <col min="14093" max="14093" width="3.5703125" style="48" customWidth="1"/>
    <col min="14094" max="14094" width="4.140625" style="48" customWidth="1"/>
    <col min="14095" max="14336" width="9.140625" style="48"/>
    <col min="14337" max="14337" width="15.42578125" style="48" customWidth="1"/>
    <col min="14338" max="14338" width="3" style="48" customWidth="1"/>
    <col min="14339" max="14339" width="7.42578125" style="48" customWidth="1"/>
    <col min="14340" max="14340" width="9.140625" style="48"/>
    <col min="14341" max="14341" width="2.7109375" style="48" customWidth="1"/>
    <col min="14342" max="14343" width="9.140625" style="48"/>
    <col min="14344" max="14344" width="12.140625" style="48" customWidth="1"/>
    <col min="14345" max="14347" width="9.140625" style="48"/>
    <col min="14348" max="14348" width="12.28515625" style="48" customWidth="1"/>
    <col min="14349" max="14349" width="3.5703125" style="48" customWidth="1"/>
    <col min="14350" max="14350" width="4.140625" style="48" customWidth="1"/>
    <col min="14351" max="14592" width="9.140625" style="48"/>
    <col min="14593" max="14593" width="15.42578125" style="48" customWidth="1"/>
    <col min="14594" max="14594" width="3" style="48" customWidth="1"/>
    <col min="14595" max="14595" width="7.42578125" style="48" customWidth="1"/>
    <col min="14596" max="14596" width="9.140625" style="48"/>
    <col min="14597" max="14597" width="2.7109375" style="48" customWidth="1"/>
    <col min="14598" max="14599" width="9.140625" style="48"/>
    <col min="14600" max="14600" width="12.140625" style="48" customWidth="1"/>
    <col min="14601" max="14603" width="9.140625" style="48"/>
    <col min="14604" max="14604" width="12.28515625" style="48" customWidth="1"/>
    <col min="14605" max="14605" width="3.5703125" style="48" customWidth="1"/>
    <col min="14606" max="14606" width="4.140625" style="48" customWidth="1"/>
    <col min="14607" max="14848" width="9.140625" style="48"/>
    <col min="14849" max="14849" width="15.42578125" style="48" customWidth="1"/>
    <col min="14850" max="14850" width="3" style="48" customWidth="1"/>
    <col min="14851" max="14851" width="7.42578125" style="48" customWidth="1"/>
    <col min="14852" max="14852" width="9.140625" style="48"/>
    <col min="14853" max="14853" width="2.7109375" style="48" customWidth="1"/>
    <col min="14854" max="14855" width="9.140625" style="48"/>
    <col min="14856" max="14856" width="12.140625" style="48" customWidth="1"/>
    <col min="14857" max="14859" width="9.140625" style="48"/>
    <col min="14860" max="14860" width="12.28515625" style="48" customWidth="1"/>
    <col min="14861" max="14861" width="3.5703125" style="48" customWidth="1"/>
    <col min="14862" max="14862" width="4.140625" style="48" customWidth="1"/>
    <col min="14863" max="15104" width="9.140625" style="48"/>
    <col min="15105" max="15105" width="15.42578125" style="48" customWidth="1"/>
    <col min="15106" max="15106" width="3" style="48" customWidth="1"/>
    <col min="15107" max="15107" width="7.42578125" style="48" customWidth="1"/>
    <col min="15108" max="15108" width="9.140625" style="48"/>
    <col min="15109" max="15109" width="2.7109375" style="48" customWidth="1"/>
    <col min="15110" max="15111" width="9.140625" style="48"/>
    <col min="15112" max="15112" width="12.140625" style="48" customWidth="1"/>
    <col min="15113" max="15115" width="9.140625" style="48"/>
    <col min="15116" max="15116" width="12.28515625" style="48" customWidth="1"/>
    <col min="15117" max="15117" width="3.5703125" style="48" customWidth="1"/>
    <col min="15118" max="15118" width="4.140625" style="48" customWidth="1"/>
    <col min="15119" max="15360" width="9.140625" style="48"/>
    <col min="15361" max="15361" width="15.42578125" style="48" customWidth="1"/>
    <col min="15362" max="15362" width="3" style="48" customWidth="1"/>
    <col min="15363" max="15363" width="7.42578125" style="48" customWidth="1"/>
    <col min="15364" max="15364" width="9.140625" style="48"/>
    <col min="15365" max="15365" width="2.7109375" style="48" customWidth="1"/>
    <col min="15366" max="15367" width="9.140625" style="48"/>
    <col min="15368" max="15368" width="12.140625" style="48" customWidth="1"/>
    <col min="15369" max="15371" width="9.140625" style="48"/>
    <col min="15372" max="15372" width="12.28515625" style="48" customWidth="1"/>
    <col min="15373" max="15373" width="3.5703125" style="48" customWidth="1"/>
    <col min="15374" max="15374" width="4.140625" style="48" customWidth="1"/>
    <col min="15375" max="15616" width="9.140625" style="48"/>
    <col min="15617" max="15617" width="15.42578125" style="48" customWidth="1"/>
    <col min="15618" max="15618" width="3" style="48" customWidth="1"/>
    <col min="15619" max="15619" width="7.42578125" style="48" customWidth="1"/>
    <col min="15620" max="15620" width="9.140625" style="48"/>
    <col min="15621" max="15621" width="2.7109375" style="48" customWidth="1"/>
    <col min="15622" max="15623" width="9.140625" style="48"/>
    <col min="15624" max="15624" width="12.140625" style="48" customWidth="1"/>
    <col min="15625" max="15627" width="9.140625" style="48"/>
    <col min="15628" max="15628" width="12.28515625" style="48" customWidth="1"/>
    <col min="15629" max="15629" width="3.5703125" style="48" customWidth="1"/>
    <col min="15630" max="15630" width="4.140625" style="48" customWidth="1"/>
    <col min="15631" max="15872" width="9.140625" style="48"/>
    <col min="15873" max="15873" width="15.42578125" style="48" customWidth="1"/>
    <col min="15874" max="15874" width="3" style="48" customWidth="1"/>
    <col min="15875" max="15875" width="7.42578125" style="48" customWidth="1"/>
    <col min="15876" max="15876" width="9.140625" style="48"/>
    <col min="15877" max="15877" width="2.7109375" style="48" customWidth="1"/>
    <col min="15878" max="15879" width="9.140625" style="48"/>
    <col min="15880" max="15880" width="12.140625" style="48" customWidth="1"/>
    <col min="15881" max="15883" width="9.140625" style="48"/>
    <col min="15884" max="15884" width="12.28515625" style="48" customWidth="1"/>
    <col min="15885" max="15885" width="3.5703125" style="48" customWidth="1"/>
    <col min="15886" max="15886" width="4.140625" style="48" customWidth="1"/>
    <col min="15887" max="16128" width="9.140625" style="48"/>
    <col min="16129" max="16129" width="15.42578125" style="48" customWidth="1"/>
    <col min="16130" max="16130" width="3" style="48" customWidth="1"/>
    <col min="16131" max="16131" width="7.42578125" style="48" customWidth="1"/>
    <col min="16132" max="16132" width="9.140625" style="48"/>
    <col min="16133" max="16133" width="2.7109375" style="48" customWidth="1"/>
    <col min="16134" max="16135" width="9.140625" style="48"/>
    <col min="16136" max="16136" width="12.140625" style="48" customWidth="1"/>
    <col min="16137" max="16139" width="9.140625" style="48"/>
    <col min="16140" max="16140" width="12.28515625" style="48" customWidth="1"/>
    <col min="16141" max="16141" width="3.5703125" style="48" customWidth="1"/>
    <col min="16142" max="16142" width="4.140625" style="48" customWidth="1"/>
    <col min="16143" max="16384" width="9.140625" style="48"/>
  </cols>
  <sheetData>
    <row r="1" spans="1:16" ht="21" thickBot="1" x14ac:dyDescent="0.25">
      <c r="A1" s="178" t="s">
        <v>25</v>
      </c>
      <c r="B1" s="179"/>
      <c r="C1" s="179"/>
      <c r="D1" s="179"/>
      <c r="E1" s="179"/>
      <c r="F1" s="179"/>
      <c r="G1" s="179"/>
      <c r="H1" s="179"/>
      <c r="I1" s="179"/>
      <c r="J1" s="179"/>
      <c r="K1" s="179"/>
      <c r="L1" s="179"/>
      <c r="M1" s="179"/>
      <c r="N1" s="179"/>
      <c r="O1" s="179"/>
      <c r="P1" s="180"/>
    </row>
    <row r="2" spans="1:16" s="45" customFormat="1" ht="13.5" thickBot="1" x14ac:dyDescent="0.25">
      <c r="A2" s="51">
        <f>'Increment Proceedings'!T4</f>
        <v>49000</v>
      </c>
      <c r="B2" s="52"/>
      <c r="C2" s="52"/>
      <c r="D2" s="52"/>
      <c r="E2" s="52"/>
      <c r="F2" s="52"/>
      <c r="G2" s="52"/>
      <c r="H2" s="52"/>
      <c r="I2" s="52"/>
      <c r="J2" s="52"/>
      <c r="K2" s="52"/>
      <c r="L2" s="52"/>
      <c r="M2" s="52"/>
      <c r="N2" s="52"/>
      <c r="O2" s="53">
        <v>1</v>
      </c>
      <c r="P2" s="54" t="s">
        <v>26</v>
      </c>
    </row>
    <row r="3" spans="1:16" s="45" customFormat="1" ht="13.5" thickBot="1" x14ac:dyDescent="0.25">
      <c r="A3" s="55" t="s">
        <v>27</v>
      </c>
      <c r="B3" s="56"/>
      <c r="C3" s="57">
        <f>VALUE(RIGHT(INT(Number/1000000000),2))</f>
        <v>0</v>
      </c>
      <c r="D3" s="58" t="s">
        <v>28</v>
      </c>
      <c r="E3" s="59"/>
      <c r="F3" s="60">
        <f t="shared" ref="F3:F9" si="0">IF(C3=0,0,C3)</f>
        <v>0</v>
      </c>
      <c r="G3" s="60"/>
      <c r="H3" s="60" t="str">
        <f t="shared" ref="H3:H9" si="1">IF(F3=0,"",IF(OR(C3&lt;=20,VALUE(RIGHT(C3,1))=0),VLOOKUP(C3,MainTable,2),VLOOKUP(C3,MainTable,2)&amp;DashOrSpace&amp;VLOOKUP(VALUE(RIGHT(C3,1)),MainTable,2)))</f>
        <v/>
      </c>
      <c r="I3" s="60" t="s">
        <v>29</v>
      </c>
      <c r="J3" s="60" t="str">
        <f>IF(H3="","",D3)</f>
        <v/>
      </c>
      <c r="K3" s="60" t="s">
        <v>29</v>
      </c>
      <c r="L3" s="60" t="str">
        <f t="shared" ref="L3:L9" si="2">H3&amp;I3&amp;J3&amp;K3</f>
        <v xml:space="preserve">  </v>
      </c>
      <c r="M3" s="61"/>
      <c r="N3" s="52"/>
      <c r="O3" s="53">
        <v>2</v>
      </c>
      <c r="P3" s="54" t="s">
        <v>30</v>
      </c>
    </row>
    <row r="4" spans="1:16" s="45" customFormat="1" ht="13.5" thickBot="1" x14ac:dyDescent="0.25">
      <c r="A4" s="62" t="s">
        <v>31</v>
      </c>
      <c r="B4" s="56"/>
      <c r="C4" s="57">
        <f>VALUE(RIGHT(INT(Number/10000000),2))</f>
        <v>0</v>
      </c>
      <c r="D4" s="58" t="s">
        <v>32</v>
      </c>
      <c r="E4" s="59"/>
      <c r="F4" s="60">
        <f t="shared" si="0"/>
        <v>0</v>
      </c>
      <c r="G4" s="60"/>
      <c r="H4" s="60" t="str">
        <f t="shared" si="1"/>
        <v/>
      </c>
      <c r="I4" s="60" t="s">
        <v>29</v>
      </c>
      <c r="J4" s="60" t="str">
        <f>IF(AND(H3="",H4=""),"",D4)</f>
        <v/>
      </c>
      <c r="K4" s="60" t="s">
        <v>29</v>
      </c>
      <c r="L4" s="60" t="str">
        <f t="shared" si="2"/>
        <v xml:space="preserve">  </v>
      </c>
      <c r="M4" s="61"/>
      <c r="N4" s="52"/>
      <c r="O4" s="53">
        <v>3</v>
      </c>
      <c r="P4" s="54" t="s">
        <v>33</v>
      </c>
    </row>
    <row r="5" spans="1:16" s="45" customFormat="1" ht="13.5" thickBot="1" x14ac:dyDescent="0.25">
      <c r="A5" s="63" t="s">
        <v>34</v>
      </c>
      <c r="B5" s="56"/>
      <c r="C5" s="57">
        <f>VALUE(RIGHT(INT(Number/100000),2))</f>
        <v>0</v>
      </c>
      <c r="D5" s="58" t="s">
        <v>35</v>
      </c>
      <c r="E5" s="59"/>
      <c r="F5" s="60">
        <f t="shared" si="0"/>
        <v>0</v>
      </c>
      <c r="G5" s="60"/>
      <c r="H5" s="60" t="str">
        <f t="shared" si="1"/>
        <v/>
      </c>
      <c r="I5" s="60" t="s">
        <v>29</v>
      </c>
      <c r="J5" s="60" t="str">
        <f>IF(H5="","",D5)</f>
        <v/>
      </c>
      <c r="K5" s="60" t="s">
        <v>29</v>
      </c>
      <c r="L5" s="60" t="str">
        <f t="shared" si="2"/>
        <v xml:space="preserve">  </v>
      </c>
      <c r="M5" s="61"/>
      <c r="N5" s="52"/>
      <c r="O5" s="53">
        <v>4</v>
      </c>
      <c r="P5" s="54" t="s">
        <v>36</v>
      </c>
    </row>
    <row r="6" spans="1:16" s="45" customFormat="1" ht="13.5" thickBot="1" x14ac:dyDescent="0.25">
      <c r="A6" s="63" t="s">
        <v>37</v>
      </c>
      <c r="B6" s="56"/>
      <c r="C6" s="57">
        <f>VALUE(RIGHT(INT(Number/1000),2))</f>
        <v>49</v>
      </c>
      <c r="D6" s="58" t="s">
        <v>38</v>
      </c>
      <c r="E6" s="59"/>
      <c r="F6" s="60">
        <f t="shared" si="0"/>
        <v>49</v>
      </c>
      <c r="G6" s="60"/>
      <c r="H6" s="60" t="str">
        <f t="shared" si="1"/>
        <v>Forty-Nine</v>
      </c>
      <c r="I6" s="60" t="s">
        <v>29</v>
      </c>
      <c r="J6" s="60" t="str">
        <f>IF(H6="","",D6)</f>
        <v>Thousand</v>
      </c>
      <c r="K6" s="60" t="s">
        <v>29</v>
      </c>
      <c r="L6" s="60" t="str">
        <f t="shared" si="2"/>
        <v xml:space="preserve">Forty-Nine Thousand </v>
      </c>
      <c r="M6" s="61"/>
      <c r="N6" s="52"/>
      <c r="O6" s="53">
        <v>5</v>
      </c>
      <c r="P6" s="54" t="s">
        <v>39</v>
      </c>
    </row>
    <row r="7" spans="1:16" s="45" customFormat="1" ht="13.5" thickBot="1" x14ac:dyDescent="0.25">
      <c r="A7" s="62" t="s">
        <v>40</v>
      </c>
      <c r="B7" s="56"/>
      <c r="C7" s="64">
        <f>VALUE(RIGHT(INT(Number/100),1))</f>
        <v>0</v>
      </c>
      <c r="D7" s="58" t="s">
        <v>41</v>
      </c>
      <c r="E7" s="59"/>
      <c r="F7" s="60">
        <f t="shared" si="0"/>
        <v>0</v>
      </c>
      <c r="G7" s="60"/>
      <c r="H7" s="60" t="str">
        <f t="shared" si="1"/>
        <v/>
      </c>
      <c r="I7" s="60" t="s">
        <v>29</v>
      </c>
      <c r="J7" s="60" t="str">
        <f>IF(H7="","",D7)</f>
        <v/>
      </c>
      <c r="K7" s="60" t="s">
        <v>29</v>
      </c>
      <c r="L7" s="60" t="str">
        <f t="shared" si="2"/>
        <v xml:space="preserve">  </v>
      </c>
      <c r="M7" s="61"/>
      <c r="N7" s="52"/>
      <c r="O7" s="53">
        <v>6</v>
      </c>
      <c r="P7" s="54" t="s">
        <v>42</v>
      </c>
    </row>
    <row r="8" spans="1:16" s="45" customFormat="1" ht="13.5" thickBot="1" x14ac:dyDescent="0.25">
      <c r="A8" s="62" t="s">
        <v>43</v>
      </c>
      <c r="B8" s="56"/>
      <c r="C8" s="57">
        <f>INT(Number)-INT(Number/100)*100</f>
        <v>0</v>
      </c>
      <c r="D8" s="58" t="s">
        <v>44</v>
      </c>
      <c r="E8" s="59"/>
      <c r="F8" s="60">
        <f t="shared" si="0"/>
        <v>0</v>
      </c>
      <c r="G8" s="60"/>
      <c r="H8" s="60" t="str">
        <f t="shared" si="1"/>
        <v/>
      </c>
      <c r="I8" s="60" t="s">
        <v>29</v>
      </c>
      <c r="J8" s="60"/>
      <c r="K8" s="60"/>
      <c r="L8" s="60" t="str">
        <f t="shared" si="2"/>
        <v xml:space="preserve"> </v>
      </c>
      <c r="M8" s="61"/>
      <c r="N8" s="52"/>
      <c r="O8" s="53">
        <v>7</v>
      </c>
      <c r="P8" s="54" t="s">
        <v>45</v>
      </c>
    </row>
    <row r="9" spans="1:16" s="45" customFormat="1" ht="13.5" thickBot="1" x14ac:dyDescent="0.25">
      <c r="A9" s="65" t="s">
        <v>46</v>
      </c>
      <c r="B9" s="56"/>
      <c r="C9" s="66">
        <f>ROUND((Number-INT(Number))*100,0)</f>
        <v>0</v>
      </c>
      <c r="D9" s="58" t="str">
        <f>IF(C9=1,CurName3,CurName4)</f>
        <v>Paise</v>
      </c>
      <c r="E9" s="59"/>
      <c r="F9" s="60">
        <f t="shared" si="0"/>
        <v>0</v>
      </c>
      <c r="G9" s="60"/>
      <c r="H9" s="60" t="str">
        <f t="shared" si="1"/>
        <v/>
      </c>
      <c r="I9" s="60" t="s">
        <v>29</v>
      </c>
      <c r="J9" s="60"/>
      <c r="K9" s="60" t="s">
        <v>29</v>
      </c>
      <c r="L9" s="60" t="str">
        <f t="shared" si="2"/>
        <v xml:space="preserve">  </v>
      </c>
      <c r="M9" s="61"/>
      <c r="N9" s="52"/>
      <c r="O9" s="53">
        <v>8</v>
      </c>
      <c r="P9" s="54" t="s">
        <v>47</v>
      </c>
    </row>
    <row r="10" spans="1:16" s="45" customFormat="1" ht="13.5" thickBot="1" x14ac:dyDescent="0.25">
      <c r="A10" s="67" t="s">
        <v>44</v>
      </c>
      <c r="B10" s="68"/>
      <c r="C10" s="59"/>
      <c r="D10" s="59"/>
      <c r="E10" s="59"/>
      <c r="F10" s="59"/>
      <c r="G10" s="59"/>
      <c r="H10" s="59"/>
      <c r="I10" s="59"/>
      <c r="J10" s="59"/>
      <c r="K10" s="59"/>
      <c r="L10" s="52"/>
      <c r="M10" s="61"/>
      <c r="N10" s="52"/>
      <c r="O10" s="53">
        <v>9</v>
      </c>
      <c r="P10" s="54" t="s">
        <v>48</v>
      </c>
    </row>
    <row r="11" spans="1:16" s="45" customFormat="1" ht="13.5" thickBot="1" x14ac:dyDescent="0.25">
      <c r="A11" s="69" t="s">
        <v>46</v>
      </c>
      <c r="B11" s="70"/>
      <c r="C11" s="52"/>
      <c r="D11" s="52"/>
      <c r="E11" s="52"/>
      <c r="F11" s="52"/>
      <c r="G11" s="52"/>
      <c r="H11" s="52"/>
      <c r="I11" s="52"/>
      <c r="J11" s="52"/>
      <c r="K11" s="52"/>
      <c r="L11" s="52"/>
      <c r="M11" s="52"/>
      <c r="N11" s="52"/>
      <c r="O11" s="53">
        <v>10</v>
      </c>
      <c r="P11" s="54" t="s">
        <v>49</v>
      </c>
    </row>
    <row r="12" spans="1:16" s="45" customFormat="1" ht="13.5" thickBot="1" x14ac:dyDescent="0.25">
      <c r="A12" s="52" t="s">
        <v>50</v>
      </c>
      <c r="B12" s="70"/>
      <c r="C12" s="71" t="str">
        <f>IF(Number="","",IF(Number&lt;1,"",IF(Number&lt;2,CurName1,CurName2))) &amp; " "</f>
        <v xml:space="preserve">Rupees </v>
      </c>
      <c r="D12" s="72"/>
      <c r="E12" s="72" t="str">
        <f>IF(OR($C$9=0,C12=" "),""," " &amp; $A$5 &amp; " ")</f>
        <v/>
      </c>
      <c r="F12" s="72"/>
      <c r="G12" s="72"/>
      <c r="H12" s="72" t="str">
        <f>IF(H9="","",D9 &amp; " ")</f>
        <v/>
      </c>
      <c r="I12" s="72"/>
      <c r="J12" s="73" t="str">
        <f>IF(OR(Number="",Number=0),""," " &amp; A8)</f>
        <v xml:space="preserve"> Only</v>
      </c>
      <c r="K12" s="52"/>
      <c r="L12" s="52"/>
      <c r="M12" s="52"/>
      <c r="N12" s="52"/>
      <c r="O12" s="53">
        <v>11</v>
      </c>
      <c r="P12" s="54" t="s">
        <v>51</v>
      </c>
    </row>
    <row r="13" spans="1:16" s="45" customFormat="1" ht="13.5" thickBot="1" x14ac:dyDescent="0.25">
      <c r="A13" s="52"/>
      <c r="B13" s="70"/>
      <c r="C13" s="52"/>
      <c r="D13" s="52"/>
      <c r="E13" s="52"/>
      <c r="F13" s="52"/>
      <c r="G13" s="52"/>
      <c r="H13" s="52"/>
      <c r="I13" s="52"/>
      <c r="J13" s="52"/>
      <c r="K13" s="52"/>
      <c r="L13" s="52"/>
      <c r="M13" s="52"/>
      <c r="N13" s="52"/>
      <c r="O13" s="53">
        <v>12</v>
      </c>
      <c r="P13" s="54" t="s">
        <v>52</v>
      </c>
    </row>
    <row r="14" spans="1:16" s="45" customFormat="1" ht="13.5" thickBot="1" x14ac:dyDescent="0.25">
      <c r="A14" s="74" t="s">
        <v>53</v>
      </c>
      <c r="B14" s="181" t="str">
        <f>CONCATENATE(L3&amp;L4&amp;L5&amp;L6&amp;L7&amp;L8)</f>
        <v xml:space="preserve">      Forty-Nine Thousand    </v>
      </c>
      <c r="C14" s="181"/>
      <c r="D14" s="181"/>
      <c r="E14" s="181"/>
      <c r="F14" s="181"/>
      <c r="G14" s="181"/>
      <c r="H14" s="181"/>
      <c r="I14" s="181"/>
      <c r="J14" s="181"/>
      <c r="K14" s="181"/>
      <c r="L14" s="181"/>
      <c r="M14" s="52"/>
      <c r="N14" s="52"/>
      <c r="O14" s="53">
        <v>13</v>
      </c>
      <c r="P14" s="54" t="s">
        <v>54</v>
      </c>
    </row>
    <row r="15" spans="1:16" s="45" customFormat="1" ht="13.5" thickBot="1" x14ac:dyDescent="0.25">
      <c r="A15" s="75" t="s">
        <v>55</v>
      </c>
      <c r="B15" s="182" t="str">
        <f>L9</f>
        <v xml:space="preserve">  </v>
      </c>
      <c r="C15" s="182"/>
      <c r="D15" s="182"/>
      <c r="E15" s="182"/>
      <c r="F15" s="182"/>
      <c r="G15" s="182"/>
      <c r="H15" s="182"/>
      <c r="I15" s="182"/>
      <c r="J15" s="182"/>
      <c r="K15" s="182"/>
      <c r="L15" s="182"/>
      <c r="M15" s="52"/>
      <c r="N15" s="52"/>
      <c r="O15" s="53">
        <v>14</v>
      </c>
      <c r="P15" s="54" t="s">
        <v>56</v>
      </c>
    </row>
    <row r="16" spans="1:16" s="45" customFormat="1" ht="13.5" thickBot="1" x14ac:dyDescent="0.25">
      <c r="A16" s="52"/>
      <c r="B16" s="76"/>
      <c r="C16" s="76"/>
      <c r="D16" s="76"/>
      <c r="E16" s="76"/>
      <c r="F16" s="76"/>
      <c r="G16" s="76"/>
      <c r="H16" s="76"/>
      <c r="I16" s="76"/>
      <c r="J16" s="76"/>
      <c r="K16" s="76"/>
      <c r="L16" s="76"/>
      <c r="M16" s="52"/>
      <c r="N16" s="52"/>
      <c r="O16" s="53">
        <v>15</v>
      </c>
      <c r="P16" s="54" t="s">
        <v>57</v>
      </c>
    </row>
    <row r="17" spans="1:16" s="45" customFormat="1" ht="14.25" thickTop="1" thickBot="1" x14ac:dyDescent="0.25">
      <c r="A17" s="175" t="s">
        <v>58</v>
      </c>
      <c r="B17" s="176" t="str">
        <f>TRIM(NoInWords&amp;CurrencyName&amp;And&amp;FracinWords&amp;FracName&amp;Only)</f>
        <v>Forty-Nine Thousand Rupees Only</v>
      </c>
      <c r="C17" s="176"/>
      <c r="D17" s="176"/>
      <c r="E17" s="176"/>
      <c r="F17" s="176"/>
      <c r="G17" s="176"/>
      <c r="H17" s="176"/>
      <c r="I17" s="176"/>
      <c r="J17" s="176"/>
      <c r="K17" s="176"/>
      <c r="L17" s="176"/>
      <c r="M17" s="52"/>
      <c r="N17" s="52"/>
      <c r="O17" s="53">
        <v>16</v>
      </c>
      <c r="P17" s="54" t="s">
        <v>59</v>
      </c>
    </row>
    <row r="18" spans="1:16" s="45" customFormat="1" ht="14.25" thickTop="1" thickBot="1" x14ac:dyDescent="0.25">
      <c r="A18" s="175"/>
      <c r="B18" s="177"/>
      <c r="C18" s="177"/>
      <c r="D18" s="177"/>
      <c r="E18" s="177"/>
      <c r="F18" s="177"/>
      <c r="G18" s="177"/>
      <c r="H18" s="177"/>
      <c r="I18" s="177"/>
      <c r="J18" s="177"/>
      <c r="K18" s="177"/>
      <c r="L18" s="177"/>
      <c r="M18" s="52"/>
      <c r="N18" s="52"/>
      <c r="O18" s="53">
        <v>17</v>
      </c>
      <c r="P18" s="54" t="s">
        <v>60</v>
      </c>
    </row>
    <row r="19" spans="1:16" s="45" customFormat="1" ht="14.25" thickTop="1" thickBot="1" x14ac:dyDescent="0.25">
      <c r="A19" s="175" t="s">
        <v>61</v>
      </c>
      <c r="B19" s="176" t="str">
        <f>TRIM(NoInWords&amp;CurrencyName&amp;And&amp;FracName&amp;FracinWords&amp;Only)</f>
        <v>Forty-Nine Thousand Rupees Only</v>
      </c>
      <c r="C19" s="176"/>
      <c r="D19" s="176"/>
      <c r="E19" s="176"/>
      <c r="F19" s="176"/>
      <c r="G19" s="176"/>
      <c r="H19" s="176"/>
      <c r="I19" s="176"/>
      <c r="J19" s="176"/>
      <c r="K19" s="176"/>
      <c r="L19" s="176"/>
      <c r="M19" s="52"/>
      <c r="N19" s="52"/>
      <c r="O19" s="53">
        <v>18</v>
      </c>
      <c r="P19" s="54" t="s">
        <v>62</v>
      </c>
    </row>
    <row r="20" spans="1:16" s="45" customFormat="1" ht="13.9" customHeight="1" thickTop="1" thickBot="1" x14ac:dyDescent="0.25">
      <c r="A20" s="175"/>
      <c r="B20" s="177"/>
      <c r="C20" s="177"/>
      <c r="D20" s="177"/>
      <c r="E20" s="177"/>
      <c r="F20" s="177"/>
      <c r="G20" s="177"/>
      <c r="H20" s="177"/>
      <c r="I20" s="177"/>
      <c r="J20" s="177"/>
      <c r="K20" s="177"/>
      <c r="L20" s="177"/>
      <c r="M20" s="52"/>
      <c r="N20" s="52"/>
      <c r="O20" s="53">
        <v>19</v>
      </c>
      <c r="P20" s="54" t="s">
        <v>63</v>
      </c>
    </row>
    <row r="21" spans="1:16" s="45" customFormat="1" ht="14.25" thickTop="1" thickBot="1" x14ac:dyDescent="0.25">
      <c r="A21" s="175" t="s">
        <v>64</v>
      </c>
      <c r="B21" s="176" t="str">
        <f>TRIM(CurrencyName&amp;NoInWords&amp;And&amp;FracName&amp;FracinWords&amp;Only)</f>
        <v>Rupees Forty-Nine Thousand Only</v>
      </c>
      <c r="C21" s="176"/>
      <c r="D21" s="176"/>
      <c r="E21" s="176"/>
      <c r="F21" s="176"/>
      <c r="G21" s="176"/>
      <c r="H21" s="176"/>
      <c r="I21" s="176"/>
      <c r="J21" s="176"/>
      <c r="K21" s="176"/>
      <c r="L21" s="176"/>
      <c r="M21" s="52"/>
      <c r="N21" s="52"/>
      <c r="O21" s="53">
        <v>20</v>
      </c>
      <c r="P21" s="54" t="s">
        <v>65</v>
      </c>
    </row>
    <row r="22" spans="1:16" s="45" customFormat="1" ht="14.25" thickTop="1" thickBot="1" x14ac:dyDescent="0.25">
      <c r="A22" s="175"/>
      <c r="B22" s="176"/>
      <c r="C22" s="176"/>
      <c r="D22" s="176"/>
      <c r="E22" s="176"/>
      <c r="F22" s="176"/>
      <c r="G22" s="176"/>
      <c r="H22" s="176"/>
      <c r="I22" s="176"/>
      <c r="J22" s="176"/>
      <c r="K22" s="176"/>
      <c r="L22" s="176"/>
      <c r="M22" s="52"/>
      <c r="N22" s="52"/>
      <c r="O22" s="53">
        <v>30</v>
      </c>
      <c r="P22" s="54" t="s">
        <v>66</v>
      </c>
    </row>
    <row r="23" spans="1:16" s="45" customFormat="1" ht="16.5" thickTop="1" thickBot="1" x14ac:dyDescent="0.25">
      <c r="A23" s="175" t="s">
        <v>67</v>
      </c>
      <c r="B23" s="172" t="str">
        <f>TRIM(CurrencyName&amp;NoInWords&amp;And&amp;FracinWords&amp;FracName&amp;Only)</f>
        <v>Rupees Forty-Nine Thousand Only</v>
      </c>
      <c r="C23" s="173"/>
      <c r="D23" s="173"/>
      <c r="E23" s="173"/>
      <c r="F23" s="173"/>
      <c r="G23" s="173"/>
      <c r="H23" s="173"/>
      <c r="I23" s="173"/>
      <c r="J23" s="173"/>
      <c r="K23" s="173"/>
      <c r="L23" s="174"/>
      <c r="M23" s="52"/>
      <c r="N23" s="52"/>
      <c r="O23" s="53">
        <v>40</v>
      </c>
      <c r="P23" s="54" t="s">
        <v>68</v>
      </c>
    </row>
    <row r="24" spans="1:16" s="45" customFormat="1" ht="13.35" customHeight="1" thickTop="1" thickBot="1" x14ac:dyDescent="0.25">
      <c r="A24" s="175"/>
      <c r="B24" s="77"/>
      <c r="C24" s="78"/>
      <c r="D24" s="78"/>
      <c r="E24" s="78"/>
      <c r="F24" s="78"/>
      <c r="G24" s="78"/>
      <c r="H24" s="78"/>
      <c r="I24" s="78"/>
      <c r="J24" s="78"/>
      <c r="K24" s="78"/>
      <c r="L24" s="79"/>
      <c r="M24" s="52"/>
      <c r="N24" s="52"/>
      <c r="O24" s="53">
        <v>50</v>
      </c>
      <c r="P24" s="54" t="s">
        <v>69</v>
      </c>
    </row>
    <row r="25" spans="1:16" s="45" customFormat="1" ht="14.25" thickTop="1" thickBot="1" x14ac:dyDescent="0.25">
      <c r="A25" s="175" t="s">
        <v>70</v>
      </c>
      <c r="B25" s="176" t="str">
        <f>TRIM(NoInWords&amp;And&amp;IF(C9&gt;0," Fraction ","")&amp;FracinWords)</f>
        <v>Forty-Nine Thousand</v>
      </c>
      <c r="C25" s="176"/>
      <c r="D25" s="176"/>
      <c r="E25" s="176"/>
      <c r="F25" s="176"/>
      <c r="G25" s="176"/>
      <c r="H25" s="176"/>
      <c r="I25" s="176"/>
      <c r="J25" s="176"/>
      <c r="K25" s="176"/>
      <c r="L25" s="176"/>
      <c r="M25" s="52"/>
      <c r="N25" s="52"/>
      <c r="O25" s="53">
        <v>60</v>
      </c>
      <c r="P25" s="54" t="s">
        <v>71</v>
      </c>
    </row>
    <row r="26" spans="1:16" s="45" customFormat="1" ht="14.25" thickTop="1" thickBot="1" x14ac:dyDescent="0.25">
      <c r="A26" s="175"/>
      <c r="B26" s="177"/>
      <c r="C26" s="177"/>
      <c r="D26" s="177"/>
      <c r="E26" s="177"/>
      <c r="F26" s="177"/>
      <c r="G26" s="177"/>
      <c r="H26" s="177"/>
      <c r="I26" s="177"/>
      <c r="J26" s="177"/>
      <c r="K26" s="177"/>
      <c r="L26" s="177"/>
      <c r="M26" s="52"/>
      <c r="N26" s="52"/>
      <c r="O26" s="53">
        <v>70</v>
      </c>
      <c r="P26" s="54" t="s">
        <v>72</v>
      </c>
    </row>
    <row r="27" spans="1:16" s="45" customFormat="1" ht="14.25" thickTop="1" thickBot="1" x14ac:dyDescent="0.25">
      <c r="A27" s="52"/>
      <c r="B27" s="52"/>
      <c r="C27" s="52"/>
      <c r="D27" s="52"/>
      <c r="E27" s="52"/>
      <c r="F27" s="52"/>
      <c r="G27" s="52"/>
      <c r="H27" s="52"/>
      <c r="I27" s="52"/>
      <c r="J27" s="52"/>
      <c r="K27" s="52"/>
      <c r="L27" s="52"/>
      <c r="M27" s="52"/>
      <c r="N27" s="52"/>
      <c r="O27" s="53">
        <v>80</v>
      </c>
      <c r="P27" s="54" t="s">
        <v>73</v>
      </c>
    </row>
    <row r="28" spans="1:16" s="45" customFormat="1" ht="13.5" thickBot="1" x14ac:dyDescent="0.25">
      <c r="A28" s="168"/>
      <c r="B28" s="168"/>
      <c r="C28" s="168"/>
      <c r="D28" s="168"/>
      <c r="E28" s="168"/>
      <c r="F28" s="168"/>
      <c r="G28" s="168"/>
      <c r="H28" s="168"/>
      <c r="I28" s="168"/>
      <c r="J28" s="168"/>
      <c r="K28" s="168"/>
      <c r="L28" s="168"/>
      <c r="M28" s="80"/>
      <c r="N28" s="52"/>
      <c r="O28" s="53">
        <v>90</v>
      </c>
      <c r="P28" s="54" t="s">
        <v>74</v>
      </c>
    </row>
    <row r="29" spans="1:16" ht="15.75" x14ac:dyDescent="0.25">
      <c r="A29" s="169"/>
      <c r="B29" s="170"/>
      <c r="C29" s="170"/>
      <c r="D29" s="170"/>
      <c r="E29" s="170"/>
      <c r="F29" s="170"/>
      <c r="G29" s="170"/>
      <c r="H29" s="170"/>
      <c r="I29" s="170"/>
      <c r="J29" s="170"/>
      <c r="K29" s="170"/>
      <c r="L29" s="170"/>
      <c r="M29" s="170"/>
      <c r="N29" s="170"/>
      <c r="O29" s="170"/>
      <c r="P29" s="171"/>
    </row>
  </sheetData>
  <sheetProtection password="E064" sheet="1" objects="1" scenarios="1" selectLockedCells="1" selectUnlockedCells="1"/>
  <protectedRanges>
    <protectedRange sqref="A2" name="Range4"/>
    <protectedRange password="A72B" sqref="B25:L26" name="NoCurrency"/>
    <protectedRange password="D90F" sqref="C10 D3:D9" name="Suffix"/>
    <protectedRange password="CB75" sqref="O2:P28" name="RsinWds"/>
  </protectedRanges>
  <customSheetViews>
    <customSheetView guid="{56049EE5-5166-44C0-9A54-7312E4315133}" state="hidden">
      <pane ySplit="26" topLeftCell="A27" activePane="bottomLeft" state="frozen"/>
      <selection pane="bottomLeft" activeCell="A27" sqref="A27:XFD27"/>
      <pageMargins left="0.57999999999999996" right="0.5" top="1" bottom="1" header="0.5" footer="0.5"/>
      <pageSetup paperSize="9" orientation="portrait" r:id="rId1"/>
      <headerFooter alignWithMargins="0"/>
    </customSheetView>
    <customSheetView guid="{BD5FDB45-4B47-4116-940E-3FC898BD85DB}" state="hidden">
      <pane ySplit="25" topLeftCell="A27" activePane="bottomLeft" state="frozen"/>
      <selection pane="bottomLeft" activeCell="A27" sqref="A27:XFD27"/>
      <pageMargins left="0.57999999999999996" right="0.5" top="1" bottom="1" header="0.5" footer="0.5"/>
      <pageSetup paperSize="9" orientation="portrait" r:id="rId2"/>
      <headerFooter alignWithMargins="0"/>
    </customSheetView>
  </customSheetViews>
  <mergeCells count="15">
    <mergeCell ref="A19:A20"/>
    <mergeCell ref="B19:L20"/>
    <mergeCell ref="A1:P1"/>
    <mergeCell ref="B14:L14"/>
    <mergeCell ref="B15:L15"/>
    <mergeCell ref="A17:A18"/>
    <mergeCell ref="B17:L18"/>
    <mergeCell ref="A28:L28"/>
    <mergeCell ref="A29:P29"/>
    <mergeCell ref="B23:L23"/>
    <mergeCell ref="A21:A22"/>
    <mergeCell ref="B21:L22"/>
    <mergeCell ref="A23:A24"/>
    <mergeCell ref="A25:A26"/>
    <mergeCell ref="B25:L26"/>
  </mergeCells>
  <conditionalFormatting sqref="B21:B24 C21:L22 C24:L24">
    <cfRule type="expression" dxfId="5" priority="2" stopIfTrue="1">
      <formula>$B$23=$B$21</formula>
    </cfRule>
  </conditionalFormatting>
  <conditionalFormatting sqref="B17:L20">
    <cfRule type="expression" dxfId="4" priority="1" stopIfTrue="1">
      <formula>$B$19=$B$17</formula>
    </cfRule>
  </conditionalFormatting>
  <dataValidations count="2">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formula1>$A$10:$A$11</formula1>
    </dataValidation>
    <dataValidation type="decimal" operator="lessThanOrEqual" allowBlank="1" showInputMessage="1" showErrorMessage="1" errorTitle="Error found" error="Please enter value below 10 Hundred Crore" promptTitle="Type No\Link Reference Cell here" prompt="Enter Value less then or equal to 10 Hundred Crore"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formula1>99999999999</formula1>
    </dataValidation>
  </dataValidations>
  <pageMargins left="0.57999999999999996" right="0.5" top="1" bottom="1" header="0.5" footer="0.5"/>
  <pageSetup paperSize="9" orientation="portrait"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workbookViewId="0">
      <pane ySplit="26" topLeftCell="A27" activePane="bottomLeft" state="frozen"/>
      <selection pane="bottomLeft" activeCell="A27" sqref="A27:XFD27"/>
    </sheetView>
  </sheetViews>
  <sheetFormatPr defaultRowHeight="12.75" x14ac:dyDescent="0.2"/>
  <cols>
    <col min="1" max="1" width="15.42578125" style="48" customWidth="1"/>
    <col min="2" max="2" width="3" style="48" customWidth="1"/>
    <col min="3" max="3" width="7.42578125" style="48" customWidth="1"/>
    <col min="4" max="4" width="9.140625" style="48"/>
    <col min="5" max="5" width="2.7109375" style="48" customWidth="1"/>
    <col min="6" max="7" width="9.140625" style="48"/>
    <col min="8" max="8" width="12.140625" style="48" customWidth="1"/>
    <col min="9" max="11" width="9.140625" style="48"/>
    <col min="12" max="12" width="12.28515625" style="48" customWidth="1"/>
    <col min="13" max="13" width="3.5703125" style="48" customWidth="1"/>
    <col min="14" max="14" width="4.140625" style="48" customWidth="1"/>
    <col min="15" max="256" width="9.140625" style="48"/>
    <col min="257" max="257" width="15.42578125" style="48" customWidth="1"/>
    <col min="258" max="258" width="3" style="48" customWidth="1"/>
    <col min="259" max="259" width="7.42578125" style="48" customWidth="1"/>
    <col min="260" max="260" width="9.140625" style="48"/>
    <col min="261" max="261" width="2.7109375" style="48" customWidth="1"/>
    <col min="262" max="263" width="9.140625" style="48"/>
    <col min="264" max="264" width="12.140625" style="48" customWidth="1"/>
    <col min="265" max="267" width="9.140625" style="48"/>
    <col min="268" max="268" width="12.28515625" style="48" customWidth="1"/>
    <col min="269" max="269" width="3.5703125" style="48" customWidth="1"/>
    <col min="270" max="270" width="4.140625" style="48" customWidth="1"/>
    <col min="271" max="512" width="9.140625" style="48"/>
    <col min="513" max="513" width="15.42578125" style="48" customWidth="1"/>
    <col min="514" max="514" width="3" style="48" customWidth="1"/>
    <col min="515" max="515" width="7.42578125" style="48" customWidth="1"/>
    <col min="516" max="516" width="9.140625" style="48"/>
    <col min="517" max="517" width="2.7109375" style="48" customWidth="1"/>
    <col min="518" max="519" width="9.140625" style="48"/>
    <col min="520" max="520" width="12.140625" style="48" customWidth="1"/>
    <col min="521" max="523" width="9.140625" style="48"/>
    <col min="524" max="524" width="12.28515625" style="48" customWidth="1"/>
    <col min="525" max="525" width="3.5703125" style="48" customWidth="1"/>
    <col min="526" max="526" width="4.140625" style="48" customWidth="1"/>
    <col min="527" max="768" width="9.140625" style="48"/>
    <col min="769" max="769" width="15.42578125" style="48" customWidth="1"/>
    <col min="770" max="770" width="3" style="48" customWidth="1"/>
    <col min="771" max="771" width="7.42578125" style="48" customWidth="1"/>
    <col min="772" max="772" width="9.140625" style="48"/>
    <col min="773" max="773" width="2.7109375" style="48" customWidth="1"/>
    <col min="774" max="775" width="9.140625" style="48"/>
    <col min="776" max="776" width="12.140625" style="48" customWidth="1"/>
    <col min="777" max="779" width="9.140625" style="48"/>
    <col min="780" max="780" width="12.28515625" style="48" customWidth="1"/>
    <col min="781" max="781" width="3.5703125" style="48" customWidth="1"/>
    <col min="782" max="782" width="4.140625" style="48" customWidth="1"/>
    <col min="783" max="1024" width="9.140625" style="48"/>
    <col min="1025" max="1025" width="15.42578125" style="48" customWidth="1"/>
    <col min="1026" max="1026" width="3" style="48" customWidth="1"/>
    <col min="1027" max="1027" width="7.42578125" style="48" customWidth="1"/>
    <col min="1028" max="1028" width="9.140625" style="48"/>
    <col min="1029" max="1029" width="2.7109375" style="48" customWidth="1"/>
    <col min="1030" max="1031" width="9.140625" style="48"/>
    <col min="1032" max="1032" width="12.140625" style="48" customWidth="1"/>
    <col min="1033" max="1035" width="9.140625" style="48"/>
    <col min="1036" max="1036" width="12.28515625" style="48" customWidth="1"/>
    <col min="1037" max="1037" width="3.5703125" style="48" customWidth="1"/>
    <col min="1038" max="1038" width="4.140625" style="48" customWidth="1"/>
    <col min="1039" max="1280" width="9.140625" style="48"/>
    <col min="1281" max="1281" width="15.42578125" style="48" customWidth="1"/>
    <col min="1282" max="1282" width="3" style="48" customWidth="1"/>
    <col min="1283" max="1283" width="7.42578125" style="48" customWidth="1"/>
    <col min="1284" max="1284" width="9.140625" style="48"/>
    <col min="1285" max="1285" width="2.7109375" style="48" customWidth="1"/>
    <col min="1286" max="1287" width="9.140625" style="48"/>
    <col min="1288" max="1288" width="12.140625" style="48" customWidth="1"/>
    <col min="1289" max="1291" width="9.140625" style="48"/>
    <col min="1292" max="1292" width="12.28515625" style="48" customWidth="1"/>
    <col min="1293" max="1293" width="3.5703125" style="48" customWidth="1"/>
    <col min="1294" max="1294" width="4.140625" style="48" customWidth="1"/>
    <col min="1295" max="1536" width="9.140625" style="48"/>
    <col min="1537" max="1537" width="15.42578125" style="48" customWidth="1"/>
    <col min="1538" max="1538" width="3" style="48" customWidth="1"/>
    <col min="1539" max="1539" width="7.42578125" style="48" customWidth="1"/>
    <col min="1540" max="1540" width="9.140625" style="48"/>
    <col min="1541" max="1541" width="2.7109375" style="48" customWidth="1"/>
    <col min="1542" max="1543" width="9.140625" style="48"/>
    <col min="1544" max="1544" width="12.140625" style="48" customWidth="1"/>
    <col min="1545" max="1547" width="9.140625" style="48"/>
    <col min="1548" max="1548" width="12.28515625" style="48" customWidth="1"/>
    <col min="1549" max="1549" width="3.5703125" style="48" customWidth="1"/>
    <col min="1550" max="1550" width="4.140625" style="48" customWidth="1"/>
    <col min="1551" max="1792" width="9.140625" style="48"/>
    <col min="1793" max="1793" width="15.42578125" style="48" customWidth="1"/>
    <col min="1794" max="1794" width="3" style="48" customWidth="1"/>
    <col min="1795" max="1795" width="7.42578125" style="48" customWidth="1"/>
    <col min="1796" max="1796" width="9.140625" style="48"/>
    <col min="1797" max="1797" width="2.7109375" style="48" customWidth="1"/>
    <col min="1798" max="1799" width="9.140625" style="48"/>
    <col min="1800" max="1800" width="12.140625" style="48" customWidth="1"/>
    <col min="1801" max="1803" width="9.140625" style="48"/>
    <col min="1804" max="1804" width="12.28515625" style="48" customWidth="1"/>
    <col min="1805" max="1805" width="3.5703125" style="48" customWidth="1"/>
    <col min="1806" max="1806" width="4.140625" style="48" customWidth="1"/>
    <col min="1807" max="2048" width="9.140625" style="48"/>
    <col min="2049" max="2049" width="15.42578125" style="48" customWidth="1"/>
    <col min="2050" max="2050" width="3" style="48" customWidth="1"/>
    <col min="2051" max="2051" width="7.42578125" style="48" customWidth="1"/>
    <col min="2052" max="2052" width="9.140625" style="48"/>
    <col min="2053" max="2053" width="2.7109375" style="48" customWidth="1"/>
    <col min="2054" max="2055" width="9.140625" style="48"/>
    <col min="2056" max="2056" width="12.140625" style="48" customWidth="1"/>
    <col min="2057" max="2059" width="9.140625" style="48"/>
    <col min="2060" max="2060" width="12.28515625" style="48" customWidth="1"/>
    <col min="2061" max="2061" width="3.5703125" style="48" customWidth="1"/>
    <col min="2062" max="2062" width="4.140625" style="48" customWidth="1"/>
    <col min="2063" max="2304" width="9.140625" style="48"/>
    <col min="2305" max="2305" width="15.42578125" style="48" customWidth="1"/>
    <col min="2306" max="2306" width="3" style="48" customWidth="1"/>
    <col min="2307" max="2307" width="7.42578125" style="48" customWidth="1"/>
    <col min="2308" max="2308" width="9.140625" style="48"/>
    <col min="2309" max="2309" width="2.7109375" style="48" customWidth="1"/>
    <col min="2310" max="2311" width="9.140625" style="48"/>
    <col min="2312" max="2312" width="12.140625" style="48" customWidth="1"/>
    <col min="2313" max="2315" width="9.140625" style="48"/>
    <col min="2316" max="2316" width="12.28515625" style="48" customWidth="1"/>
    <col min="2317" max="2317" width="3.5703125" style="48" customWidth="1"/>
    <col min="2318" max="2318" width="4.140625" style="48" customWidth="1"/>
    <col min="2319" max="2560" width="9.140625" style="48"/>
    <col min="2561" max="2561" width="15.42578125" style="48" customWidth="1"/>
    <col min="2562" max="2562" width="3" style="48" customWidth="1"/>
    <col min="2563" max="2563" width="7.42578125" style="48" customWidth="1"/>
    <col min="2564" max="2564" width="9.140625" style="48"/>
    <col min="2565" max="2565" width="2.7109375" style="48" customWidth="1"/>
    <col min="2566" max="2567" width="9.140625" style="48"/>
    <col min="2568" max="2568" width="12.140625" style="48" customWidth="1"/>
    <col min="2569" max="2571" width="9.140625" style="48"/>
    <col min="2572" max="2572" width="12.28515625" style="48" customWidth="1"/>
    <col min="2573" max="2573" width="3.5703125" style="48" customWidth="1"/>
    <col min="2574" max="2574" width="4.140625" style="48" customWidth="1"/>
    <col min="2575" max="2816" width="9.140625" style="48"/>
    <col min="2817" max="2817" width="15.42578125" style="48" customWidth="1"/>
    <col min="2818" max="2818" width="3" style="48" customWidth="1"/>
    <col min="2819" max="2819" width="7.42578125" style="48" customWidth="1"/>
    <col min="2820" max="2820" width="9.140625" style="48"/>
    <col min="2821" max="2821" width="2.7109375" style="48" customWidth="1"/>
    <col min="2822" max="2823" width="9.140625" style="48"/>
    <col min="2824" max="2824" width="12.140625" style="48" customWidth="1"/>
    <col min="2825" max="2827" width="9.140625" style="48"/>
    <col min="2828" max="2828" width="12.28515625" style="48" customWidth="1"/>
    <col min="2829" max="2829" width="3.5703125" style="48" customWidth="1"/>
    <col min="2830" max="2830" width="4.140625" style="48" customWidth="1"/>
    <col min="2831" max="3072" width="9.140625" style="48"/>
    <col min="3073" max="3073" width="15.42578125" style="48" customWidth="1"/>
    <col min="3074" max="3074" width="3" style="48" customWidth="1"/>
    <col min="3075" max="3075" width="7.42578125" style="48" customWidth="1"/>
    <col min="3076" max="3076" width="9.140625" style="48"/>
    <col min="3077" max="3077" width="2.7109375" style="48" customWidth="1"/>
    <col min="3078" max="3079" width="9.140625" style="48"/>
    <col min="3080" max="3080" width="12.140625" style="48" customWidth="1"/>
    <col min="3081" max="3083" width="9.140625" style="48"/>
    <col min="3084" max="3084" width="12.28515625" style="48" customWidth="1"/>
    <col min="3085" max="3085" width="3.5703125" style="48" customWidth="1"/>
    <col min="3086" max="3086" width="4.140625" style="48" customWidth="1"/>
    <col min="3087" max="3328" width="9.140625" style="48"/>
    <col min="3329" max="3329" width="15.42578125" style="48" customWidth="1"/>
    <col min="3330" max="3330" width="3" style="48" customWidth="1"/>
    <col min="3331" max="3331" width="7.42578125" style="48" customWidth="1"/>
    <col min="3332" max="3332" width="9.140625" style="48"/>
    <col min="3333" max="3333" width="2.7109375" style="48" customWidth="1"/>
    <col min="3334" max="3335" width="9.140625" style="48"/>
    <col min="3336" max="3336" width="12.140625" style="48" customWidth="1"/>
    <col min="3337" max="3339" width="9.140625" style="48"/>
    <col min="3340" max="3340" width="12.28515625" style="48" customWidth="1"/>
    <col min="3341" max="3341" width="3.5703125" style="48" customWidth="1"/>
    <col min="3342" max="3342" width="4.140625" style="48" customWidth="1"/>
    <col min="3343" max="3584" width="9.140625" style="48"/>
    <col min="3585" max="3585" width="15.42578125" style="48" customWidth="1"/>
    <col min="3586" max="3586" width="3" style="48" customWidth="1"/>
    <col min="3587" max="3587" width="7.42578125" style="48" customWidth="1"/>
    <col min="3588" max="3588" width="9.140625" style="48"/>
    <col min="3589" max="3589" width="2.7109375" style="48" customWidth="1"/>
    <col min="3590" max="3591" width="9.140625" style="48"/>
    <col min="3592" max="3592" width="12.140625" style="48" customWidth="1"/>
    <col min="3593" max="3595" width="9.140625" style="48"/>
    <col min="3596" max="3596" width="12.28515625" style="48" customWidth="1"/>
    <col min="3597" max="3597" width="3.5703125" style="48" customWidth="1"/>
    <col min="3598" max="3598" width="4.140625" style="48" customWidth="1"/>
    <col min="3599" max="3840" width="9.140625" style="48"/>
    <col min="3841" max="3841" width="15.42578125" style="48" customWidth="1"/>
    <col min="3842" max="3842" width="3" style="48" customWidth="1"/>
    <col min="3843" max="3843" width="7.42578125" style="48" customWidth="1"/>
    <col min="3844" max="3844" width="9.140625" style="48"/>
    <col min="3845" max="3845" width="2.7109375" style="48" customWidth="1"/>
    <col min="3846" max="3847" width="9.140625" style="48"/>
    <col min="3848" max="3848" width="12.140625" style="48" customWidth="1"/>
    <col min="3849" max="3851" width="9.140625" style="48"/>
    <col min="3852" max="3852" width="12.28515625" style="48" customWidth="1"/>
    <col min="3853" max="3853" width="3.5703125" style="48" customWidth="1"/>
    <col min="3854" max="3854" width="4.140625" style="48" customWidth="1"/>
    <col min="3855" max="4096" width="9.140625" style="48"/>
    <col min="4097" max="4097" width="15.42578125" style="48" customWidth="1"/>
    <col min="4098" max="4098" width="3" style="48" customWidth="1"/>
    <col min="4099" max="4099" width="7.42578125" style="48" customWidth="1"/>
    <col min="4100" max="4100" width="9.140625" style="48"/>
    <col min="4101" max="4101" width="2.7109375" style="48" customWidth="1"/>
    <col min="4102" max="4103" width="9.140625" style="48"/>
    <col min="4104" max="4104" width="12.140625" style="48" customWidth="1"/>
    <col min="4105" max="4107" width="9.140625" style="48"/>
    <col min="4108" max="4108" width="12.28515625" style="48" customWidth="1"/>
    <col min="4109" max="4109" width="3.5703125" style="48" customWidth="1"/>
    <col min="4110" max="4110" width="4.140625" style="48" customWidth="1"/>
    <col min="4111" max="4352" width="9.140625" style="48"/>
    <col min="4353" max="4353" width="15.42578125" style="48" customWidth="1"/>
    <col min="4354" max="4354" width="3" style="48" customWidth="1"/>
    <col min="4355" max="4355" width="7.42578125" style="48" customWidth="1"/>
    <col min="4356" max="4356" width="9.140625" style="48"/>
    <col min="4357" max="4357" width="2.7109375" style="48" customWidth="1"/>
    <col min="4358" max="4359" width="9.140625" style="48"/>
    <col min="4360" max="4360" width="12.140625" style="48" customWidth="1"/>
    <col min="4361" max="4363" width="9.140625" style="48"/>
    <col min="4364" max="4364" width="12.28515625" style="48" customWidth="1"/>
    <col min="4365" max="4365" width="3.5703125" style="48" customWidth="1"/>
    <col min="4366" max="4366" width="4.140625" style="48" customWidth="1"/>
    <col min="4367" max="4608" width="9.140625" style="48"/>
    <col min="4609" max="4609" width="15.42578125" style="48" customWidth="1"/>
    <col min="4610" max="4610" width="3" style="48" customWidth="1"/>
    <col min="4611" max="4611" width="7.42578125" style="48" customWidth="1"/>
    <col min="4612" max="4612" width="9.140625" style="48"/>
    <col min="4613" max="4613" width="2.7109375" style="48" customWidth="1"/>
    <col min="4614" max="4615" width="9.140625" style="48"/>
    <col min="4616" max="4616" width="12.140625" style="48" customWidth="1"/>
    <col min="4617" max="4619" width="9.140625" style="48"/>
    <col min="4620" max="4620" width="12.28515625" style="48" customWidth="1"/>
    <col min="4621" max="4621" width="3.5703125" style="48" customWidth="1"/>
    <col min="4622" max="4622" width="4.140625" style="48" customWidth="1"/>
    <col min="4623" max="4864" width="9.140625" style="48"/>
    <col min="4865" max="4865" width="15.42578125" style="48" customWidth="1"/>
    <col min="4866" max="4866" width="3" style="48" customWidth="1"/>
    <col min="4867" max="4867" width="7.42578125" style="48" customWidth="1"/>
    <col min="4868" max="4868" width="9.140625" style="48"/>
    <col min="4869" max="4869" width="2.7109375" style="48" customWidth="1"/>
    <col min="4870" max="4871" width="9.140625" style="48"/>
    <col min="4872" max="4872" width="12.140625" style="48" customWidth="1"/>
    <col min="4873" max="4875" width="9.140625" style="48"/>
    <col min="4876" max="4876" width="12.28515625" style="48" customWidth="1"/>
    <col min="4877" max="4877" width="3.5703125" style="48" customWidth="1"/>
    <col min="4878" max="4878" width="4.140625" style="48" customWidth="1"/>
    <col min="4879" max="5120" width="9.140625" style="48"/>
    <col min="5121" max="5121" width="15.42578125" style="48" customWidth="1"/>
    <col min="5122" max="5122" width="3" style="48" customWidth="1"/>
    <col min="5123" max="5123" width="7.42578125" style="48" customWidth="1"/>
    <col min="5124" max="5124" width="9.140625" style="48"/>
    <col min="5125" max="5125" width="2.7109375" style="48" customWidth="1"/>
    <col min="5126" max="5127" width="9.140625" style="48"/>
    <col min="5128" max="5128" width="12.140625" style="48" customWidth="1"/>
    <col min="5129" max="5131" width="9.140625" style="48"/>
    <col min="5132" max="5132" width="12.28515625" style="48" customWidth="1"/>
    <col min="5133" max="5133" width="3.5703125" style="48" customWidth="1"/>
    <col min="5134" max="5134" width="4.140625" style="48" customWidth="1"/>
    <col min="5135" max="5376" width="9.140625" style="48"/>
    <col min="5377" max="5377" width="15.42578125" style="48" customWidth="1"/>
    <col min="5378" max="5378" width="3" style="48" customWidth="1"/>
    <col min="5379" max="5379" width="7.42578125" style="48" customWidth="1"/>
    <col min="5380" max="5380" width="9.140625" style="48"/>
    <col min="5381" max="5381" width="2.7109375" style="48" customWidth="1"/>
    <col min="5382" max="5383" width="9.140625" style="48"/>
    <col min="5384" max="5384" width="12.140625" style="48" customWidth="1"/>
    <col min="5385" max="5387" width="9.140625" style="48"/>
    <col min="5388" max="5388" width="12.28515625" style="48" customWidth="1"/>
    <col min="5389" max="5389" width="3.5703125" style="48" customWidth="1"/>
    <col min="5390" max="5390" width="4.140625" style="48" customWidth="1"/>
    <col min="5391" max="5632" width="9.140625" style="48"/>
    <col min="5633" max="5633" width="15.42578125" style="48" customWidth="1"/>
    <col min="5634" max="5634" width="3" style="48" customWidth="1"/>
    <col min="5635" max="5635" width="7.42578125" style="48" customWidth="1"/>
    <col min="5636" max="5636" width="9.140625" style="48"/>
    <col min="5637" max="5637" width="2.7109375" style="48" customWidth="1"/>
    <col min="5638" max="5639" width="9.140625" style="48"/>
    <col min="5640" max="5640" width="12.140625" style="48" customWidth="1"/>
    <col min="5641" max="5643" width="9.140625" style="48"/>
    <col min="5644" max="5644" width="12.28515625" style="48" customWidth="1"/>
    <col min="5645" max="5645" width="3.5703125" style="48" customWidth="1"/>
    <col min="5646" max="5646" width="4.140625" style="48" customWidth="1"/>
    <col min="5647" max="5888" width="9.140625" style="48"/>
    <col min="5889" max="5889" width="15.42578125" style="48" customWidth="1"/>
    <col min="5890" max="5890" width="3" style="48" customWidth="1"/>
    <col min="5891" max="5891" width="7.42578125" style="48" customWidth="1"/>
    <col min="5892" max="5892" width="9.140625" style="48"/>
    <col min="5893" max="5893" width="2.7109375" style="48" customWidth="1"/>
    <col min="5894" max="5895" width="9.140625" style="48"/>
    <col min="5896" max="5896" width="12.140625" style="48" customWidth="1"/>
    <col min="5897" max="5899" width="9.140625" style="48"/>
    <col min="5900" max="5900" width="12.28515625" style="48" customWidth="1"/>
    <col min="5901" max="5901" width="3.5703125" style="48" customWidth="1"/>
    <col min="5902" max="5902" width="4.140625" style="48" customWidth="1"/>
    <col min="5903" max="6144" width="9.140625" style="48"/>
    <col min="6145" max="6145" width="15.42578125" style="48" customWidth="1"/>
    <col min="6146" max="6146" width="3" style="48" customWidth="1"/>
    <col min="6147" max="6147" width="7.42578125" style="48" customWidth="1"/>
    <col min="6148" max="6148" width="9.140625" style="48"/>
    <col min="6149" max="6149" width="2.7109375" style="48" customWidth="1"/>
    <col min="6150" max="6151" width="9.140625" style="48"/>
    <col min="6152" max="6152" width="12.140625" style="48" customWidth="1"/>
    <col min="6153" max="6155" width="9.140625" style="48"/>
    <col min="6156" max="6156" width="12.28515625" style="48" customWidth="1"/>
    <col min="6157" max="6157" width="3.5703125" style="48" customWidth="1"/>
    <col min="6158" max="6158" width="4.140625" style="48" customWidth="1"/>
    <col min="6159" max="6400" width="9.140625" style="48"/>
    <col min="6401" max="6401" width="15.42578125" style="48" customWidth="1"/>
    <col min="6402" max="6402" width="3" style="48" customWidth="1"/>
    <col min="6403" max="6403" width="7.42578125" style="48" customWidth="1"/>
    <col min="6404" max="6404" width="9.140625" style="48"/>
    <col min="6405" max="6405" width="2.7109375" style="48" customWidth="1"/>
    <col min="6406" max="6407" width="9.140625" style="48"/>
    <col min="6408" max="6408" width="12.140625" style="48" customWidth="1"/>
    <col min="6409" max="6411" width="9.140625" style="48"/>
    <col min="6412" max="6412" width="12.28515625" style="48" customWidth="1"/>
    <col min="6413" max="6413" width="3.5703125" style="48" customWidth="1"/>
    <col min="6414" max="6414" width="4.140625" style="48" customWidth="1"/>
    <col min="6415" max="6656" width="9.140625" style="48"/>
    <col min="6657" max="6657" width="15.42578125" style="48" customWidth="1"/>
    <col min="6658" max="6658" width="3" style="48" customWidth="1"/>
    <col min="6659" max="6659" width="7.42578125" style="48" customWidth="1"/>
    <col min="6660" max="6660" width="9.140625" style="48"/>
    <col min="6661" max="6661" width="2.7109375" style="48" customWidth="1"/>
    <col min="6662" max="6663" width="9.140625" style="48"/>
    <col min="6664" max="6664" width="12.140625" style="48" customWidth="1"/>
    <col min="6665" max="6667" width="9.140625" style="48"/>
    <col min="6668" max="6668" width="12.28515625" style="48" customWidth="1"/>
    <col min="6669" max="6669" width="3.5703125" style="48" customWidth="1"/>
    <col min="6670" max="6670" width="4.140625" style="48" customWidth="1"/>
    <col min="6671" max="6912" width="9.140625" style="48"/>
    <col min="6913" max="6913" width="15.42578125" style="48" customWidth="1"/>
    <col min="6914" max="6914" width="3" style="48" customWidth="1"/>
    <col min="6915" max="6915" width="7.42578125" style="48" customWidth="1"/>
    <col min="6916" max="6916" width="9.140625" style="48"/>
    <col min="6917" max="6917" width="2.7109375" style="48" customWidth="1"/>
    <col min="6918" max="6919" width="9.140625" style="48"/>
    <col min="6920" max="6920" width="12.140625" style="48" customWidth="1"/>
    <col min="6921" max="6923" width="9.140625" style="48"/>
    <col min="6924" max="6924" width="12.28515625" style="48" customWidth="1"/>
    <col min="6925" max="6925" width="3.5703125" style="48" customWidth="1"/>
    <col min="6926" max="6926" width="4.140625" style="48" customWidth="1"/>
    <col min="6927" max="7168" width="9.140625" style="48"/>
    <col min="7169" max="7169" width="15.42578125" style="48" customWidth="1"/>
    <col min="7170" max="7170" width="3" style="48" customWidth="1"/>
    <col min="7171" max="7171" width="7.42578125" style="48" customWidth="1"/>
    <col min="7172" max="7172" width="9.140625" style="48"/>
    <col min="7173" max="7173" width="2.7109375" style="48" customWidth="1"/>
    <col min="7174" max="7175" width="9.140625" style="48"/>
    <col min="7176" max="7176" width="12.140625" style="48" customWidth="1"/>
    <col min="7177" max="7179" width="9.140625" style="48"/>
    <col min="7180" max="7180" width="12.28515625" style="48" customWidth="1"/>
    <col min="7181" max="7181" width="3.5703125" style="48" customWidth="1"/>
    <col min="7182" max="7182" width="4.140625" style="48" customWidth="1"/>
    <col min="7183" max="7424" width="9.140625" style="48"/>
    <col min="7425" max="7425" width="15.42578125" style="48" customWidth="1"/>
    <col min="7426" max="7426" width="3" style="48" customWidth="1"/>
    <col min="7427" max="7427" width="7.42578125" style="48" customWidth="1"/>
    <col min="7428" max="7428" width="9.140625" style="48"/>
    <col min="7429" max="7429" width="2.7109375" style="48" customWidth="1"/>
    <col min="7430" max="7431" width="9.140625" style="48"/>
    <col min="7432" max="7432" width="12.140625" style="48" customWidth="1"/>
    <col min="7433" max="7435" width="9.140625" style="48"/>
    <col min="7436" max="7436" width="12.28515625" style="48" customWidth="1"/>
    <col min="7437" max="7437" width="3.5703125" style="48" customWidth="1"/>
    <col min="7438" max="7438" width="4.140625" style="48" customWidth="1"/>
    <col min="7439" max="7680" width="9.140625" style="48"/>
    <col min="7681" max="7681" width="15.42578125" style="48" customWidth="1"/>
    <col min="7682" max="7682" width="3" style="48" customWidth="1"/>
    <col min="7683" max="7683" width="7.42578125" style="48" customWidth="1"/>
    <col min="7684" max="7684" width="9.140625" style="48"/>
    <col min="7685" max="7685" width="2.7109375" style="48" customWidth="1"/>
    <col min="7686" max="7687" width="9.140625" style="48"/>
    <col min="7688" max="7688" width="12.140625" style="48" customWidth="1"/>
    <col min="7689" max="7691" width="9.140625" style="48"/>
    <col min="7692" max="7692" width="12.28515625" style="48" customWidth="1"/>
    <col min="7693" max="7693" width="3.5703125" style="48" customWidth="1"/>
    <col min="7694" max="7694" width="4.140625" style="48" customWidth="1"/>
    <col min="7695" max="7936" width="9.140625" style="48"/>
    <col min="7937" max="7937" width="15.42578125" style="48" customWidth="1"/>
    <col min="7938" max="7938" width="3" style="48" customWidth="1"/>
    <col min="7939" max="7939" width="7.42578125" style="48" customWidth="1"/>
    <col min="7940" max="7940" width="9.140625" style="48"/>
    <col min="7941" max="7941" width="2.7109375" style="48" customWidth="1"/>
    <col min="7942" max="7943" width="9.140625" style="48"/>
    <col min="7944" max="7944" width="12.140625" style="48" customWidth="1"/>
    <col min="7945" max="7947" width="9.140625" style="48"/>
    <col min="7948" max="7948" width="12.28515625" style="48" customWidth="1"/>
    <col min="7949" max="7949" width="3.5703125" style="48" customWidth="1"/>
    <col min="7950" max="7950" width="4.140625" style="48" customWidth="1"/>
    <col min="7951" max="8192" width="9.140625" style="48"/>
    <col min="8193" max="8193" width="15.42578125" style="48" customWidth="1"/>
    <col min="8194" max="8194" width="3" style="48" customWidth="1"/>
    <col min="8195" max="8195" width="7.42578125" style="48" customWidth="1"/>
    <col min="8196" max="8196" width="9.140625" style="48"/>
    <col min="8197" max="8197" width="2.7109375" style="48" customWidth="1"/>
    <col min="8198" max="8199" width="9.140625" style="48"/>
    <col min="8200" max="8200" width="12.140625" style="48" customWidth="1"/>
    <col min="8201" max="8203" width="9.140625" style="48"/>
    <col min="8204" max="8204" width="12.28515625" style="48" customWidth="1"/>
    <col min="8205" max="8205" width="3.5703125" style="48" customWidth="1"/>
    <col min="8206" max="8206" width="4.140625" style="48" customWidth="1"/>
    <col min="8207" max="8448" width="9.140625" style="48"/>
    <col min="8449" max="8449" width="15.42578125" style="48" customWidth="1"/>
    <col min="8450" max="8450" width="3" style="48" customWidth="1"/>
    <col min="8451" max="8451" width="7.42578125" style="48" customWidth="1"/>
    <col min="8452" max="8452" width="9.140625" style="48"/>
    <col min="8453" max="8453" width="2.7109375" style="48" customWidth="1"/>
    <col min="8454" max="8455" width="9.140625" style="48"/>
    <col min="8456" max="8456" width="12.140625" style="48" customWidth="1"/>
    <col min="8457" max="8459" width="9.140625" style="48"/>
    <col min="8460" max="8460" width="12.28515625" style="48" customWidth="1"/>
    <col min="8461" max="8461" width="3.5703125" style="48" customWidth="1"/>
    <col min="8462" max="8462" width="4.140625" style="48" customWidth="1"/>
    <col min="8463" max="8704" width="9.140625" style="48"/>
    <col min="8705" max="8705" width="15.42578125" style="48" customWidth="1"/>
    <col min="8706" max="8706" width="3" style="48" customWidth="1"/>
    <col min="8707" max="8707" width="7.42578125" style="48" customWidth="1"/>
    <col min="8708" max="8708" width="9.140625" style="48"/>
    <col min="8709" max="8709" width="2.7109375" style="48" customWidth="1"/>
    <col min="8710" max="8711" width="9.140625" style="48"/>
    <col min="8712" max="8712" width="12.140625" style="48" customWidth="1"/>
    <col min="8713" max="8715" width="9.140625" style="48"/>
    <col min="8716" max="8716" width="12.28515625" style="48" customWidth="1"/>
    <col min="8717" max="8717" width="3.5703125" style="48" customWidth="1"/>
    <col min="8718" max="8718" width="4.140625" style="48" customWidth="1"/>
    <col min="8719" max="8960" width="9.140625" style="48"/>
    <col min="8961" max="8961" width="15.42578125" style="48" customWidth="1"/>
    <col min="8962" max="8962" width="3" style="48" customWidth="1"/>
    <col min="8963" max="8963" width="7.42578125" style="48" customWidth="1"/>
    <col min="8964" max="8964" width="9.140625" style="48"/>
    <col min="8965" max="8965" width="2.7109375" style="48" customWidth="1"/>
    <col min="8966" max="8967" width="9.140625" style="48"/>
    <col min="8968" max="8968" width="12.140625" style="48" customWidth="1"/>
    <col min="8969" max="8971" width="9.140625" style="48"/>
    <col min="8972" max="8972" width="12.28515625" style="48" customWidth="1"/>
    <col min="8973" max="8973" width="3.5703125" style="48" customWidth="1"/>
    <col min="8974" max="8974" width="4.140625" style="48" customWidth="1"/>
    <col min="8975" max="9216" width="9.140625" style="48"/>
    <col min="9217" max="9217" width="15.42578125" style="48" customWidth="1"/>
    <col min="9218" max="9218" width="3" style="48" customWidth="1"/>
    <col min="9219" max="9219" width="7.42578125" style="48" customWidth="1"/>
    <col min="9220" max="9220" width="9.140625" style="48"/>
    <col min="9221" max="9221" width="2.7109375" style="48" customWidth="1"/>
    <col min="9222" max="9223" width="9.140625" style="48"/>
    <col min="9224" max="9224" width="12.140625" style="48" customWidth="1"/>
    <col min="9225" max="9227" width="9.140625" style="48"/>
    <col min="9228" max="9228" width="12.28515625" style="48" customWidth="1"/>
    <col min="9229" max="9229" width="3.5703125" style="48" customWidth="1"/>
    <col min="9230" max="9230" width="4.140625" style="48" customWidth="1"/>
    <col min="9231" max="9472" width="9.140625" style="48"/>
    <col min="9473" max="9473" width="15.42578125" style="48" customWidth="1"/>
    <col min="9474" max="9474" width="3" style="48" customWidth="1"/>
    <col min="9475" max="9475" width="7.42578125" style="48" customWidth="1"/>
    <col min="9476" max="9476" width="9.140625" style="48"/>
    <col min="9477" max="9477" width="2.7109375" style="48" customWidth="1"/>
    <col min="9478" max="9479" width="9.140625" style="48"/>
    <col min="9480" max="9480" width="12.140625" style="48" customWidth="1"/>
    <col min="9481" max="9483" width="9.140625" style="48"/>
    <col min="9484" max="9484" width="12.28515625" style="48" customWidth="1"/>
    <col min="9485" max="9485" width="3.5703125" style="48" customWidth="1"/>
    <col min="9486" max="9486" width="4.140625" style="48" customWidth="1"/>
    <col min="9487" max="9728" width="9.140625" style="48"/>
    <col min="9729" max="9729" width="15.42578125" style="48" customWidth="1"/>
    <col min="9730" max="9730" width="3" style="48" customWidth="1"/>
    <col min="9731" max="9731" width="7.42578125" style="48" customWidth="1"/>
    <col min="9732" max="9732" width="9.140625" style="48"/>
    <col min="9733" max="9733" width="2.7109375" style="48" customWidth="1"/>
    <col min="9734" max="9735" width="9.140625" style="48"/>
    <col min="9736" max="9736" width="12.140625" style="48" customWidth="1"/>
    <col min="9737" max="9739" width="9.140625" style="48"/>
    <col min="9740" max="9740" width="12.28515625" style="48" customWidth="1"/>
    <col min="9741" max="9741" width="3.5703125" style="48" customWidth="1"/>
    <col min="9742" max="9742" width="4.140625" style="48" customWidth="1"/>
    <col min="9743" max="9984" width="9.140625" style="48"/>
    <col min="9985" max="9985" width="15.42578125" style="48" customWidth="1"/>
    <col min="9986" max="9986" width="3" style="48" customWidth="1"/>
    <col min="9987" max="9987" width="7.42578125" style="48" customWidth="1"/>
    <col min="9988" max="9988" width="9.140625" style="48"/>
    <col min="9989" max="9989" width="2.7109375" style="48" customWidth="1"/>
    <col min="9990" max="9991" width="9.140625" style="48"/>
    <col min="9992" max="9992" width="12.140625" style="48" customWidth="1"/>
    <col min="9993" max="9995" width="9.140625" style="48"/>
    <col min="9996" max="9996" width="12.28515625" style="48" customWidth="1"/>
    <col min="9997" max="9997" width="3.5703125" style="48" customWidth="1"/>
    <col min="9998" max="9998" width="4.140625" style="48" customWidth="1"/>
    <col min="9999" max="10240" width="9.140625" style="48"/>
    <col min="10241" max="10241" width="15.42578125" style="48" customWidth="1"/>
    <col min="10242" max="10242" width="3" style="48" customWidth="1"/>
    <col min="10243" max="10243" width="7.42578125" style="48" customWidth="1"/>
    <col min="10244" max="10244" width="9.140625" style="48"/>
    <col min="10245" max="10245" width="2.7109375" style="48" customWidth="1"/>
    <col min="10246" max="10247" width="9.140625" style="48"/>
    <col min="10248" max="10248" width="12.140625" style="48" customWidth="1"/>
    <col min="10249" max="10251" width="9.140625" style="48"/>
    <col min="10252" max="10252" width="12.28515625" style="48" customWidth="1"/>
    <col min="10253" max="10253" width="3.5703125" style="48" customWidth="1"/>
    <col min="10254" max="10254" width="4.140625" style="48" customWidth="1"/>
    <col min="10255" max="10496" width="9.140625" style="48"/>
    <col min="10497" max="10497" width="15.42578125" style="48" customWidth="1"/>
    <col min="10498" max="10498" width="3" style="48" customWidth="1"/>
    <col min="10499" max="10499" width="7.42578125" style="48" customWidth="1"/>
    <col min="10500" max="10500" width="9.140625" style="48"/>
    <col min="10501" max="10501" width="2.7109375" style="48" customWidth="1"/>
    <col min="10502" max="10503" width="9.140625" style="48"/>
    <col min="10504" max="10504" width="12.140625" style="48" customWidth="1"/>
    <col min="10505" max="10507" width="9.140625" style="48"/>
    <col min="10508" max="10508" width="12.28515625" style="48" customWidth="1"/>
    <col min="10509" max="10509" width="3.5703125" style="48" customWidth="1"/>
    <col min="10510" max="10510" width="4.140625" style="48" customWidth="1"/>
    <col min="10511" max="10752" width="9.140625" style="48"/>
    <col min="10753" max="10753" width="15.42578125" style="48" customWidth="1"/>
    <col min="10754" max="10754" width="3" style="48" customWidth="1"/>
    <col min="10755" max="10755" width="7.42578125" style="48" customWidth="1"/>
    <col min="10756" max="10756" width="9.140625" style="48"/>
    <col min="10757" max="10757" width="2.7109375" style="48" customWidth="1"/>
    <col min="10758" max="10759" width="9.140625" style="48"/>
    <col min="10760" max="10760" width="12.140625" style="48" customWidth="1"/>
    <col min="10761" max="10763" width="9.140625" style="48"/>
    <col min="10764" max="10764" width="12.28515625" style="48" customWidth="1"/>
    <col min="10765" max="10765" width="3.5703125" style="48" customWidth="1"/>
    <col min="10766" max="10766" width="4.140625" style="48" customWidth="1"/>
    <col min="10767" max="11008" width="9.140625" style="48"/>
    <col min="11009" max="11009" width="15.42578125" style="48" customWidth="1"/>
    <col min="11010" max="11010" width="3" style="48" customWidth="1"/>
    <col min="11011" max="11011" width="7.42578125" style="48" customWidth="1"/>
    <col min="11012" max="11012" width="9.140625" style="48"/>
    <col min="11013" max="11013" width="2.7109375" style="48" customWidth="1"/>
    <col min="11014" max="11015" width="9.140625" style="48"/>
    <col min="11016" max="11016" width="12.140625" style="48" customWidth="1"/>
    <col min="11017" max="11019" width="9.140625" style="48"/>
    <col min="11020" max="11020" width="12.28515625" style="48" customWidth="1"/>
    <col min="11021" max="11021" width="3.5703125" style="48" customWidth="1"/>
    <col min="11022" max="11022" width="4.140625" style="48" customWidth="1"/>
    <col min="11023" max="11264" width="9.140625" style="48"/>
    <col min="11265" max="11265" width="15.42578125" style="48" customWidth="1"/>
    <col min="11266" max="11266" width="3" style="48" customWidth="1"/>
    <col min="11267" max="11267" width="7.42578125" style="48" customWidth="1"/>
    <col min="11268" max="11268" width="9.140625" style="48"/>
    <col min="11269" max="11269" width="2.7109375" style="48" customWidth="1"/>
    <col min="11270" max="11271" width="9.140625" style="48"/>
    <col min="11272" max="11272" width="12.140625" style="48" customWidth="1"/>
    <col min="11273" max="11275" width="9.140625" style="48"/>
    <col min="11276" max="11276" width="12.28515625" style="48" customWidth="1"/>
    <col min="11277" max="11277" width="3.5703125" style="48" customWidth="1"/>
    <col min="11278" max="11278" width="4.140625" style="48" customWidth="1"/>
    <col min="11279" max="11520" width="9.140625" style="48"/>
    <col min="11521" max="11521" width="15.42578125" style="48" customWidth="1"/>
    <col min="11522" max="11522" width="3" style="48" customWidth="1"/>
    <col min="11523" max="11523" width="7.42578125" style="48" customWidth="1"/>
    <col min="11524" max="11524" width="9.140625" style="48"/>
    <col min="11525" max="11525" width="2.7109375" style="48" customWidth="1"/>
    <col min="11526" max="11527" width="9.140625" style="48"/>
    <col min="11528" max="11528" width="12.140625" style="48" customWidth="1"/>
    <col min="11529" max="11531" width="9.140625" style="48"/>
    <col min="11532" max="11532" width="12.28515625" style="48" customWidth="1"/>
    <col min="11533" max="11533" width="3.5703125" style="48" customWidth="1"/>
    <col min="11534" max="11534" width="4.140625" style="48" customWidth="1"/>
    <col min="11535" max="11776" width="9.140625" style="48"/>
    <col min="11777" max="11777" width="15.42578125" style="48" customWidth="1"/>
    <col min="11778" max="11778" width="3" style="48" customWidth="1"/>
    <col min="11779" max="11779" width="7.42578125" style="48" customWidth="1"/>
    <col min="11780" max="11780" width="9.140625" style="48"/>
    <col min="11781" max="11781" width="2.7109375" style="48" customWidth="1"/>
    <col min="11782" max="11783" width="9.140625" style="48"/>
    <col min="11784" max="11784" width="12.140625" style="48" customWidth="1"/>
    <col min="11785" max="11787" width="9.140625" style="48"/>
    <col min="11788" max="11788" width="12.28515625" style="48" customWidth="1"/>
    <col min="11789" max="11789" width="3.5703125" style="48" customWidth="1"/>
    <col min="11790" max="11790" width="4.140625" style="48" customWidth="1"/>
    <col min="11791" max="12032" width="9.140625" style="48"/>
    <col min="12033" max="12033" width="15.42578125" style="48" customWidth="1"/>
    <col min="12034" max="12034" width="3" style="48" customWidth="1"/>
    <col min="12035" max="12035" width="7.42578125" style="48" customWidth="1"/>
    <col min="12036" max="12036" width="9.140625" style="48"/>
    <col min="12037" max="12037" width="2.7109375" style="48" customWidth="1"/>
    <col min="12038" max="12039" width="9.140625" style="48"/>
    <col min="12040" max="12040" width="12.140625" style="48" customWidth="1"/>
    <col min="12041" max="12043" width="9.140625" style="48"/>
    <col min="12044" max="12044" width="12.28515625" style="48" customWidth="1"/>
    <col min="12045" max="12045" width="3.5703125" style="48" customWidth="1"/>
    <col min="12046" max="12046" width="4.140625" style="48" customWidth="1"/>
    <col min="12047" max="12288" width="9.140625" style="48"/>
    <col min="12289" max="12289" width="15.42578125" style="48" customWidth="1"/>
    <col min="12290" max="12290" width="3" style="48" customWidth="1"/>
    <col min="12291" max="12291" width="7.42578125" style="48" customWidth="1"/>
    <col min="12292" max="12292" width="9.140625" style="48"/>
    <col min="12293" max="12293" width="2.7109375" style="48" customWidth="1"/>
    <col min="12294" max="12295" width="9.140625" style="48"/>
    <col min="12296" max="12296" width="12.140625" style="48" customWidth="1"/>
    <col min="12297" max="12299" width="9.140625" style="48"/>
    <col min="12300" max="12300" width="12.28515625" style="48" customWidth="1"/>
    <col min="12301" max="12301" width="3.5703125" style="48" customWidth="1"/>
    <col min="12302" max="12302" width="4.140625" style="48" customWidth="1"/>
    <col min="12303" max="12544" width="9.140625" style="48"/>
    <col min="12545" max="12545" width="15.42578125" style="48" customWidth="1"/>
    <col min="12546" max="12546" width="3" style="48" customWidth="1"/>
    <col min="12547" max="12547" width="7.42578125" style="48" customWidth="1"/>
    <col min="12548" max="12548" width="9.140625" style="48"/>
    <col min="12549" max="12549" width="2.7109375" style="48" customWidth="1"/>
    <col min="12550" max="12551" width="9.140625" style="48"/>
    <col min="12552" max="12552" width="12.140625" style="48" customWidth="1"/>
    <col min="12553" max="12555" width="9.140625" style="48"/>
    <col min="12556" max="12556" width="12.28515625" style="48" customWidth="1"/>
    <col min="12557" max="12557" width="3.5703125" style="48" customWidth="1"/>
    <col min="12558" max="12558" width="4.140625" style="48" customWidth="1"/>
    <col min="12559" max="12800" width="9.140625" style="48"/>
    <col min="12801" max="12801" width="15.42578125" style="48" customWidth="1"/>
    <col min="12802" max="12802" width="3" style="48" customWidth="1"/>
    <col min="12803" max="12803" width="7.42578125" style="48" customWidth="1"/>
    <col min="12804" max="12804" width="9.140625" style="48"/>
    <col min="12805" max="12805" width="2.7109375" style="48" customWidth="1"/>
    <col min="12806" max="12807" width="9.140625" style="48"/>
    <col min="12808" max="12808" width="12.140625" style="48" customWidth="1"/>
    <col min="12809" max="12811" width="9.140625" style="48"/>
    <col min="12812" max="12812" width="12.28515625" style="48" customWidth="1"/>
    <col min="12813" max="12813" width="3.5703125" style="48" customWidth="1"/>
    <col min="12814" max="12814" width="4.140625" style="48" customWidth="1"/>
    <col min="12815" max="13056" width="9.140625" style="48"/>
    <col min="13057" max="13057" width="15.42578125" style="48" customWidth="1"/>
    <col min="13058" max="13058" width="3" style="48" customWidth="1"/>
    <col min="13059" max="13059" width="7.42578125" style="48" customWidth="1"/>
    <col min="13060" max="13060" width="9.140625" style="48"/>
    <col min="13061" max="13061" width="2.7109375" style="48" customWidth="1"/>
    <col min="13062" max="13063" width="9.140625" style="48"/>
    <col min="13064" max="13064" width="12.140625" style="48" customWidth="1"/>
    <col min="13065" max="13067" width="9.140625" style="48"/>
    <col min="13068" max="13068" width="12.28515625" style="48" customWidth="1"/>
    <col min="13069" max="13069" width="3.5703125" style="48" customWidth="1"/>
    <col min="13070" max="13070" width="4.140625" style="48" customWidth="1"/>
    <col min="13071" max="13312" width="9.140625" style="48"/>
    <col min="13313" max="13313" width="15.42578125" style="48" customWidth="1"/>
    <col min="13314" max="13314" width="3" style="48" customWidth="1"/>
    <col min="13315" max="13315" width="7.42578125" style="48" customWidth="1"/>
    <col min="13316" max="13316" width="9.140625" style="48"/>
    <col min="13317" max="13317" width="2.7109375" style="48" customWidth="1"/>
    <col min="13318" max="13319" width="9.140625" style="48"/>
    <col min="13320" max="13320" width="12.140625" style="48" customWidth="1"/>
    <col min="13321" max="13323" width="9.140625" style="48"/>
    <col min="13324" max="13324" width="12.28515625" style="48" customWidth="1"/>
    <col min="13325" max="13325" width="3.5703125" style="48" customWidth="1"/>
    <col min="13326" max="13326" width="4.140625" style="48" customWidth="1"/>
    <col min="13327" max="13568" width="9.140625" style="48"/>
    <col min="13569" max="13569" width="15.42578125" style="48" customWidth="1"/>
    <col min="13570" max="13570" width="3" style="48" customWidth="1"/>
    <col min="13571" max="13571" width="7.42578125" style="48" customWidth="1"/>
    <col min="13572" max="13572" width="9.140625" style="48"/>
    <col min="13573" max="13573" width="2.7109375" style="48" customWidth="1"/>
    <col min="13574" max="13575" width="9.140625" style="48"/>
    <col min="13576" max="13576" width="12.140625" style="48" customWidth="1"/>
    <col min="13577" max="13579" width="9.140625" style="48"/>
    <col min="13580" max="13580" width="12.28515625" style="48" customWidth="1"/>
    <col min="13581" max="13581" width="3.5703125" style="48" customWidth="1"/>
    <col min="13582" max="13582" width="4.140625" style="48" customWidth="1"/>
    <col min="13583" max="13824" width="9.140625" style="48"/>
    <col min="13825" max="13825" width="15.42578125" style="48" customWidth="1"/>
    <col min="13826" max="13826" width="3" style="48" customWidth="1"/>
    <col min="13827" max="13827" width="7.42578125" style="48" customWidth="1"/>
    <col min="13828" max="13828" width="9.140625" style="48"/>
    <col min="13829" max="13829" width="2.7109375" style="48" customWidth="1"/>
    <col min="13830" max="13831" width="9.140625" style="48"/>
    <col min="13832" max="13832" width="12.140625" style="48" customWidth="1"/>
    <col min="13833" max="13835" width="9.140625" style="48"/>
    <col min="13836" max="13836" width="12.28515625" style="48" customWidth="1"/>
    <col min="13837" max="13837" width="3.5703125" style="48" customWidth="1"/>
    <col min="13838" max="13838" width="4.140625" style="48" customWidth="1"/>
    <col min="13839" max="14080" width="9.140625" style="48"/>
    <col min="14081" max="14081" width="15.42578125" style="48" customWidth="1"/>
    <col min="14082" max="14082" width="3" style="48" customWidth="1"/>
    <col min="14083" max="14083" width="7.42578125" style="48" customWidth="1"/>
    <col min="14084" max="14084" width="9.140625" style="48"/>
    <col min="14085" max="14085" width="2.7109375" style="48" customWidth="1"/>
    <col min="14086" max="14087" width="9.140625" style="48"/>
    <col min="14088" max="14088" width="12.140625" style="48" customWidth="1"/>
    <col min="14089" max="14091" width="9.140625" style="48"/>
    <col min="14092" max="14092" width="12.28515625" style="48" customWidth="1"/>
    <col min="14093" max="14093" width="3.5703125" style="48" customWidth="1"/>
    <col min="14094" max="14094" width="4.140625" style="48" customWidth="1"/>
    <col min="14095" max="14336" width="9.140625" style="48"/>
    <col min="14337" max="14337" width="15.42578125" style="48" customWidth="1"/>
    <col min="14338" max="14338" width="3" style="48" customWidth="1"/>
    <col min="14339" max="14339" width="7.42578125" style="48" customWidth="1"/>
    <col min="14340" max="14340" width="9.140625" style="48"/>
    <col min="14341" max="14341" width="2.7109375" style="48" customWidth="1"/>
    <col min="14342" max="14343" width="9.140625" style="48"/>
    <col min="14344" max="14344" width="12.140625" style="48" customWidth="1"/>
    <col min="14345" max="14347" width="9.140625" style="48"/>
    <col min="14348" max="14348" width="12.28515625" style="48" customWidth="1"/>
    <col min="14349" max="14349" width="3.5703125" style="48" customWidth="1"/>
    <col min="14350" max="14350" width="4.140625" style="48" customWidth="1"/>
    <col min="14351" max="14592" width="9.140625" style="48"/>
    <col min="14593" max="14593" width="15.42578125" style="48" customWidth="1"/>
    <col min="14594" max="14594" width="3" style="48" customWidth="1"/>
    <col min="14595" max="14595" width="7.42578125" style="48" customWidth="1"/>
    <col min="14596" max="14596" width="9.140625" style="48"/>
    <col min="14597" max="14597" width="2.7109375" style="48" customWidth="1"/>
    <col min="14598" max="14599" width="9.140625" style="48"/>
    <col min="14600" max="14600" width="12.140625" style="48" customWidth="1"/>
    <col min="14601" max="14603" width="9.140625" style="48"/>
    <col min="14604" max="14604" width="12.28515625" style="48" customWidth="1"/>
    <col min="14605" max="14605" width="3.5703125" style="48" customWidth="1"/>
    <col min="14606" max="14606" width="4.140625" style="48" customWidth="1"/>
    <col min="14607" max="14848" width="9.140625" style="48"/>
    <col min="14849" max="14849" width="15.42578125" style="48" customWidth="1"/>
    <col min="14850" max="14850" width="3" style="48" customWidth="1"/>
    <col min="14851" max="14851" width="7.42578125" style="48" customWidth="1"/>
    <col min="14852" max="14852" width="9.140625" style="48"/>
    <col min="14853" max="14853" width="2.7109375" style="48" customWidth="1"/>
    <col min="14854" max="14855" width="9.140625" style="48"/>
    <col min="14856" max="14856" width="12.140625" style="48" customWidth="1"/>
    <col min="14857" max="14859" width="9.140625" style="48"/>
    <col min="14860" max="14860" width="12.28515625" style="48" customWidth="1"/>
    <col min="14861" max="14861" width="3.5703125" style="48" customWidth="1"/>
    <col min="14862" max="14862" width="4.140625" style="48" customWidth="1"/>
    <col min="14863" max="15104" width="9.140625" style="48"/>
    <col min="15105" max="15105" width="15.42578125" style="48" customWidth="1"/>
    <col min="15106" max="15106" width="3" style="48" customWidth="1"/>
    <col min="15107" max="15107" width="7.42578125" style="48" customWidth="1"/>
    <col min="15108" max="15108" width="9.140625" style="48"/>
    <col min="15109" max="15109" width="2.7109375" style="48" customWidth="1"/>
    <col min="15110" max="15111" width="9.140625" style="48"/>
    <col min="15112" max="15112" width="12.140625" style="48" customWidth="1"/>
    <col min="15113" max="15115" width="9.140625" style="48"/>
    <col min="15116" max="15116" width="12.28515625" style="48" customWidth="1"/>
    <col min="15117" max="15117" width="3.5703125" style="48" customWidth="1"/>
    <col min="15118" max="15118" width="4.140625" style="48" customWidth="1"/>
    <col min="15119" max="15360" width="9.140625" style="48"/>
    <col min="15361" max="15361" width="15.42578125" style="48" customWidth="1"/>
    <col min="15362" max="15362" width="3" style="48" customWidth="1"/>
    <col min="15363" max="15363" width="7.42578125" style="48" customWidth="1"/>
    <col min="15364" max="15364" width="9.140625" style="48"/>
    <col min="15365" max="15365" width="2.7109375" style="48" customWidth="1"/>
    <col min="15366" max="15367" width="9.140625" style="48"/>
    <col min="15368" max="15368" width="12.140625" style="48" customWidth="1"/>
    <col min="15369" max="15371" width="9.140625" style="48"/>
    <col min="15372" max="15372" width="12.28515625" style="48" customWidth="1"/>
    <col min="15373" max="15373" width="3.5703125" style="48" customWidth="1"/>
    <col min="15374" max="15374" width="4.140625" style="48" customWidth="1"/>
    <col min="15375" max="15616" width="9.140625" style="48"/>
    <col min="15617" max="15617" width="15.42578125" style="48" customWidth="1"/>
    <col min="15618" max="15618" width="3" style="48" customWidth="1"/>
    <col min="15619" max="15619" width="7.42578125" style="48" customWidth="1"/>
    <col min="15620" max="15620" width="9.140625" style="48"/>
    <col min="15621" max="15621" width="2.7109375" style="48" customWidth="1"/>
    <col min="15622" max="15623" width="9.140625" style="48"/>
    <col min="15624" max="15624" width="12.140625" style="48" customWidth="1"/>
    <col min="15625" max="15627" width="9.140625" style="48"/>
    <col min="15628" max="15628" width="12.28515625" style="48" customWidth="1"/>
    <col min="15629" max="15629" width="3.5703125" style="48" customWidth="1"/>
    <col min="15630" max="15630" width="4.140625" style="48" customWidth="1"/>
    <col min="15631" max="15872" width="9.140625" style="48"/>
    <col min="15873" max="15873" width="15.42578125" style="48" customWidth="1"/>
    <col min="15874" max="15874" width="3" style="48" customWidth="1"/>
    <col min="15875" max="15875" width="7.42578125" style="48" customWidth="1"/>
    <col min="15876" max="15876" width="9.140625" style="48"/>
    <col min="15877" max="15877" width="2.7109375" style="48" customWidth="1"/>
    <col min="15878" max="15879" width="9.140625" style="48"/>
    <col min="15880" max="15880" width="12.140625" style="48" customWidth="1"/>
    <col min="15881" max="15883" width="9.140625" style="48"/>
    <col min="15884" max="15884" width="12.28515625" style="48" customWidth="1"/>
    <col min="15885" max="15885" width="3.5703125" style="48" customWidth="1"/>
    <col min="15886" max="15886" width="4.140625" style="48" customWidth="1"/>
    <col min="15887" max="16128" width="9.140625" style="48"/>
    <col min="16129" max="16129" width="15.42578125" style="48" customWidth="1"/>
    <col min="16130" max="16130" width="3" style="48" customWidth="1"/>
    <col min="16131" max="16131" width="7.42578125" style="48" customWidth="1"/>
    <col min="16132" max="16132" width="9.140625" style="48"/>
    <col min="16133" max="16133" width="2.7109375" style="48" customWidth="1"/>
    <col min="16134" max="16135" width="9.140625" style="48"/>
    <col min="16136" max="16136" width="12.140625" style="48" customWidth="1"/>
    <col min="16137" max="16139" width="9.140625" style="48"/>
    <col min="16140" max="16140" width="12.28515625" style="48" customWidth="1"/>
    <col min="16141" max="16141" width="3.5703125" style="48" customWidth="1"/>
    <col min="16142" max="16142" width="4.140625" style="48" customWidth="1"/>
    <col min="16143" max="16384" width="9.140625" style="48"/>
  </cols>
  <sheetData>
    <row r="1" spans="1:16" ht="21" thickBot="1" x14ac:dyDescent="0.25">
      <c r="A1" s="178" t="s">
        <v>25</v>
      </c>
      <c r="B1" s="179"/>
      <c r="C1" s="179"/>
      <c r="D1" s="179"/>
      <c r="E1" s="179"/>
      <c r="F1" s="179"/>
      <c r="G1" s="179"/>
      <c r="H1" s="179"/>
      <c r="I1" s="179"/>
      <c r="J1" s="179"/>
      <c r="K1" s="179"/>
      <c r="L1" s="179"/>
      <c r="M1" s="179"/>
      <c r="N1" s="179"/>
      <c r="O1" s="179"/>
      <c r="P1" s="180"/>
    </row>
    <row r="2" spans="1:16" s="45" customFormat="1" ht="13.5" thickBot="1" x14ac:dyDescent="0.25">
      <c r="A2" s="51" t="str">
        <f>'Increment Proceedings'!U4</f>
        <v>1200</v>
      </c>
      <c r="B2" s="52"/>
      <c r="C2" s="52"/>
      <c r="D2" s="52"/>
      <c r="E2" s="52"/>
      <c r="F2" s="52"/>
      <c r="G2" s="52"/>
      <c r="H2" s="52"/>
      <c r="I2" s="52"/>
      <c r="J2" s="52"/>
      <c r="K2" s="52"/>
      <c r="L2" s="52"/>
      <c r="M2" s="52"/>
      <c r="N2" s="52"/>
      <c r="O2" s="53">
        <v>1</v>
      </c>
      <c r="P2" s="54" t="s">
        <v>26</v>
      </c>
    </row>
    <row r="3" spans="1:16" s="45" customFormat="1" ht="13.5" thickBot="1" x14ac:dyDescent="0.25">
      <c r="A3" s="55" t="s">
        <v>27</v>
      </c>
      <c r="B3" s="56"/>
      <c r="C3" s="57">
        <f>VALUE(RIGHT(INT(Number/1000000000),2))</f>
        <v>0</v>
      </c>
      <c r="D3" s="58" t="s">
        <v>28</v>
      </c>
      <c r="E3" s="59"/>
      <c r="F3" s="60">
        <f t="shared" ref="F3:F9" si="0">IF(C3=0,0,C3)</f>
        <v>0</v>
      </c>
      <c r="G3" s="60"/>
      <c r="H3" s="60" t="str">
        <f t="shared" ref="H3:H9" si="1">IF(F3=0,"",IF(OR(C3&lt;=20,VALUE(RIGHT(C3,1))=0),VLOOKUP(C3,MainTable,2),VLOOKUP(C3,MainTable,2)&amp;DashOrSpace&amp;VLOOKUP(VALUE(RIGHT(C3,1)),MainTable,2)))</f>
        <v/>
      </c>
      <c r="I3" s="60" t="s">
        <v>29</v>
      </c>
      <c r="J3" s="60" t="str">
        <f>IF(H3="","",D3)</f>
        <v/>
      </c>
      <c r="K3" s="60" t="s">
        <v>29</v>
      </c>
      <c r="L3" s="60" t="str">
        <f t="shared" ref="L3:L9" si="2">H3&amp;I3&amp;J3&amp;K3</f>
        <v xml:space="preserve">  </v>
      </c>
      <c r="M3" s="61"/>
      <c r="N3" s="52"/>
      <c r="O3" s="53">
        <v>2</v>
      </c>
      <c r="P3" s="54" t="s">
        <v>30</v>
      </c>
    </row>
    <row r="4" spans="1:16" s="45" customFormat="1" ht="13.5" thickBot="1" x14ac:dyDescent="0.25">
      <c r="A4" s="62" t="s">
        <v>31</v>
      </c>
      <c r="B4" s="56"/>
      <c r="C4" s="57">
        <f>VALUE(RIGHT(INT(Number/10000000),2))</f>
        <v>0</v>
      </c>
      <c r="D4" s="58" t="s">
        <v>32</v>
      </c>
      <c r="E4" s="59"/>
      <c r="F4" s="60">
        <f t="shared" si="0"/>
        <v>0</v>
      </c>
      <c r="G4" s="60"/>
      <c r="H4" s="60" t="str">
        <f t="shared" si="1"/>
        <v/>
      </c>
      <c r="I4" s="60" t="s">
        <v>29</v>
      </c>
      <c r="J4" s="60" t="str">
        <f>IF(AND(H3="",H4=""),"",D4)</f>
        <v/>
      </c>
      <c r="K4" s="60" t="s">
        <v>29</v>
      </c>
      <c r="L4" s="60" t="str">
        <f t="shared" si="2"/>
        <v xml:space="preserve">  </v>
      </c>
      <c r="M4" s="61"/>
      <c r="N4" s="52"/>
      <c r="O4" s="53">
        <v>3</v>
      </c>
      <c r="P4" s="54" t="s">
        <v>33</v>
      </c>
    </row>
    <row r="5" spans="1:16" s="45" customFormat="1" ht="13.5" thickBot="1" x14ac:dyDescent="0.25">
      <c r="A5" s="63" t="s">
        <v>34</v>
      </c>
      <c r="B5" s="56"/>
      <c r="C5" s="57">
        <f>VALUE(RIGHT(INT(Number/100000),2))</f>
        <v>0</v>
      </c>
      <c r="D5" s="58" t="s">
        <v>35</v>
      </c>
      <c r="E5" s="59"/>
      <c r="F5" s="60">
        <f t="shared" si="0"/>
        <v>0</v>
      </c>
      <c r="G5" s="60"/>
      <c r="H5" s="60" t="str">
        <f t="shared" si="1"/>
        <v/>
      </c>
      <c r="I5" s="60" t="s">
        <v>29</v>
      </c>
      <c r="J5" s="60" t="str">
        <f>IF(H5="","",D5)</f>
        <v/>
      </c>
      <c r="K5" s="60" t="s">
        <v>29</v>
      </c>
      <c r="L5" s="60" t="str">
        <f t="shared" si="2"/>
        <v xml:space="preserve">  </v>
      </c>
      <c r="M5" s="61"/>
      <c r="N5" s="52"/>
      <c r="O5" s="53">
        <v>4</v>
      </c>
      <c r="P5" s="54" t="s">
        <v>36</v>
      </c>
    </row>
    <row r="6" spans="1:16" s="45" customFormat="1" ht="13.5" thickBot="1" x14ac:dyDescent="0.25">
      <c r="A6" s="63" t="s">
        <v>37</v>
      </c>
      <c r="B6" s="56"/>
      <c r="C6" s="57">
        <f>VALUE(RIGHT(INT(Number/1000),2))</f>
        <v>1</v>
      </c>
      <c r="D6" s="58" t="s">
        <v>38</v>
      </c>
      <c r="E6" s="59"/>
      <c r="F6" s="60">
        <f t="shared" si="0"/>
        <v>1</v>
      </c>
      <c r="G6" s="60"/>
      <c r="H6" s="60" t="str">
        <f t="shared" si="1"/>
        <v>One</v>
      </c>
      <c r="I6" s="60" t="s">
        <v>29</v>
      </c>
      <c r="J6" s="60" t="str">
        <f>IF(H6="","",D6)</f>
        <v>Thousand</v>
      </c>
      <c r="K6" s="60" t="s">
        <v>29</v>
      </c>
      <c r="L6" s="60" t="str">
        <f t="shared" si="2"/>
        <v xml:space="preserve">One Thousand </v>
      </c>
      <c r="M6" s="61"/>
      <c r="N6" s="52"/>
      <c r="O6" s="53">
        <v>5</v>
      </c>
      <c r="P6" s="54" t="s">
        <v>39</v>
      </c>
    </row>
    <row r="7" spans="1:16" s="45" customFormat="1" ht="13.5" thickBot="1" x14ac:dyDescent="0.25">
      <c r="A7" s="62" t="s">
        <v>40</v>
      </c>
      <c r="B7" s="56"/>
      <c r="C7" s="64">
        <f>VALUE(RIGHT(INT(Number/100),1))</f>
        <v>2</v>
      </c>
      <c r="D7" s="58" t="s">
        <v>41</v>
      </c>
      <c r="E7" s="59"/>
      <c r="F7" s="60">
        <f t="shared" si="0"/>
        <v>2</v>
      </c>
      <c r="G7" s="60"/>
      <c r="H7" s="60" t="str">
        <f t="shared" si="1"/>
        <v>Two</v>
      </c>
      <c r="I7" s="60" t="s">
        <v>29</v>
      </c>
      <c r="J7" s="60" t="str">
        <f>IF(H7="","",D7)</f>
        <v>Hundred</v>
      </c>
      <c r="K7" s="60" t="s">
        <v>29</v>
      </c>
      <c r="L7" s="60" t="str">
        <f t="shared" si="2"/>
        <v xml:space="preserve">Two Hundred </v>
      </c>
      <c r="M7" s="61"/>
      <c r="N7" s="52"/>
      <c r="O7" s="53">
        <v>6</v>
      </c>
      <c r="P7" s="54" t="s">
        <v>42</v>
      </c>
    </row>
    <row r="8" spans="1:16" s="45" customFormat="1" ht="13.5" thickBot="1" x14ac:dyDescent="0.25">
      <c r="A8" s="62" t="s">
        <v>43</v>
      </c>
      <c r="B8" s="56"/>
      <c r="C8" s="57">
        <f>INT(Number)-INT(Number/100)*100</f>
        <v>0</v>
      </c>
      <c r="D8" s="58" t="s">
        <v>44</v>
      </c>
      <c r="E8" s="59"/>
      <c r="F8" s="60">
        <f t="shared" si="0"/>
        <v>0</v>
      </c>
      <c r="G8" s="60"/>
      <c r="H8" s="60" t="str">
        <f t="shared" si="1"/>
        <v/>
      </c>
      <c r="I8" s="60" t="s">
        <v>29</v>
      </c>
      <c r="J8" s="60"/>
      <c r="K8" s="60"/>
      <c r="L8" s="60" t="str">
        <f t="shared" si="2"/>
        <v xml:space="preserve"> </v>
      </c>
      <c r="M8" s="61"/>
      <c r="N8" s="52"/>
      <c r="O8" s="53">
        <v>7</v>
      </c>
      <c r="P8" s="54" t="s">
        <v>45</v>
      </c>
    </row>
    <row r="9" spans="1:16" s="45" customFormat="1" ht="13.5" thickBot="1" x14ac:dyDescent="0.25">
      <c r="A9" s="65" t="s">
        <v>46</v>
      </c>
      <c r="B9" s="56"/>
      <c r="C9" s="66">
        <f>ROUND((Number-INT(Number))*100,0)</f>
        <v>0</v>
      </c>
      <c r="D9" s="58" t="str">
        <f>IF(C9=1,CurName3,CurName4)</f>
        <v>Paise</v>
      </c>
      <c r="E9" s="59"/>
      <c r="F9" s="60">
        <f t="shared" si="0"/>
        <v>0</v>
      </c>
      <c r="G9" s="60"/>
      <c r="H9" s="60" t="str">
        <f t="shared" si="1"/>
        <v/>
      </c>
      <c r="I9" s="60" t="s">
        <v>29</v>
      </c>
      <c r="J9" s="60"/>
      <c r="K9" s="60" t="s">
        <v>29</v>
      </c>
      <c r="L9" s="60" t="str">
        <f t="shared" si="2"/>
        <v xml:space="preserve">  </v>
      </c>
      <c r="M9" s="61"/>
      <c r="N9" s="52"/>
      <c r="O9" s="53">
        <v>8</v>
      </c>
      <c r="P9" s="54" t="s">
        <v>47</v>
      </c>
    </row>
    <row r="10" spans="1:16" s="45" customFormat="1" ht="13.5" thickBot="1" x14ac:dyDescent="0.25">
      <c r="A10" s="67" t="s">
        <v>44</v>
      </c>
      <c r="B10" s="68"/>
      <c r="C10" s="59"/>
      <c r="D10" s="59"/>
      <c r="E10" s="59"/>
      <c r="F10" s="59"/>
      <c r="G10" s="59"/>
      <c r="H10" s="59"/>
      <c r="I10" s="59"/>
      <c r="J10" s="59"/>
      <c r="K10" s="59"/>
      <c r="L10" s="52"/>
      <c r="M10" s="61"/>
      <c r="N10" s="52"/>
      <c r="O10" s="53">
        <v>9</v>
      </c>
      <c r="P10" s="54" t="s">
        <v>48</v>
      </c>
    </row>
    <row r="11" spans="1:16" s="45" customFormat="1" ht="13.5" thickBot="1" x14ac:dyDescent="0.25">
      <c r="A11" s="69" t="s">
        <v>46</v>
      </c>
      <c r="B11" s="70"/>
      <c r="C11" s="52"/>
      <c r="D11" s="52"/>
      <c r="E11" s="52"/>
      <c r="F11" s="52"/>
      <c r="G11" s="52"/>
      <c r="H11" s="52"/>
      <c r="I11" s="52"/>
      <c r="J11" s="52"/>
      <c r="K11" s="52"/>
      <c r="L11" s="52"/>
      <c r="M11" s="52"/>
      <c r="N11" s="52"/>
      <c r="O11" s="53">
        <v>10</v>
      </c>
      <c r="P11" s="54" t="s">
        <v>49</v>
      </c>
    </row>
    <row r="12" spans="1:16" s="45" customFormat="1" ht="13.5" thickBot="1" x14ac:dyDescent="0.25">
      <c r="A12" s="52" t="s">
        <v>50</v>
      </c>
      <c r="B12" s="70"/>
      <c r="C12" s="71" t="str">
        <f>IF(Number="","",IF(Number&lt;1,"",IF(Number&lt;2,CurName1,CurName2))) &amp; " "</f>
        <v xml:space="preserve">Rupees </v>
      </c>
      <c r="D12" s="72"/>
      <c r="E12" s="72" t="str">
        <f>IF(OR($C$9=0,C12=" "),""," " &amp; $A$5 &amp; " ")</f>
        <v/>
      </c>
      <c r="F12" s="72"/>
      <c r="G12" s="72"/>
      <c r="H12" s="72" t="str">
        <f>IF(H9="","",D9 &amp; " ")</f>
        <v/>
      </c>
      <c r="I12" s="72"/>
      <c r="J12" s="73" t="str">
        <f>IF(OR(Number="",Number=0),""," " &amp; A8)</f>
        <v xml:space="preserve"> Only</v>
      </c>
      <c r="K12" s="52"/>
      <c r="L12" s="52"/>
      <c r="M12" s="52"/>
      <c r="N12" s="52"/>
      <c r="O12" s="53">
        <v>11</v>
      </c>
      <c r="P12" s="54" t="s">
        <v>51</v>
      </c>
    </row>
    <row r="13" spans="1:16" s="45" customFormat="1" ht="13.5" thickBot="1" x14ac:dyDescent="0.25">
      <c r="A13" s="52"/>
      <c r="B13" s="70"/>
      <c r="C13" s="52"/>
      <c r="D13" s="52"/>
      <c r="E13" s="52"/>
      <c r="F13" s="52"/>
      <c r="G13" s="52"/>
      <c r="H13" s="52"/>
      <c r="I13" s="52"/>
      <c r="J13" s="52"/>
      <c r="K13" s="52"/>
      <c r="L13" s="52"/>
      <c r="M13" s="52"/>
      <c r="N13" s="52"/>
      <c r="O13" s="53">
        <v>12</v>
      </c>
      <c r="P13" s="54" t="s">
        <v>52</v>
      </c>
    </row>
    <row r="14" spans="1:16" s="45" customFormat="1" ht="13.5" thickBot="1" x14ac:dyDescent="0.25">
      <c r="A14" s="74" t="s">
        <v>53</v>
      </c>
      <c r="B14" s="181" t="str">
        <f>CONCATENATE(L3&amp;L4&amp;L5&amp;L6&amp;L7&amp;L8)</f>
        <v xml:space="preserve">      One Thousand Two Hundred  </v>
      </c>
      <c r="C14" s="181"/>
      <c r="D14" s="181"/>
      <c r="E14" s="181"/>
      <c r="F14" s="181"/>
      <c r="G14" s="181"/>
      <c r="H14" s="181"/>
      <c r="I14" s="181"/>
      <c r="J14" s="181"/>
      <c r="K14" s="181"/>
      <c r="L14" s="181"/>
      <c r="M14" s="52"/>
      <c r="N14" s="52"/>
      <c r="O14" s="53">
        <v>13</v>
      </c>
      <c r="P14" s="54" t="s">
        <v>54</v>
      </c>
    </row>
    <row r="15" spans="1:16" s="45" customFormat="1" ht="13.5" thickBot="1" x14ac:dyDescent="0.25">
      <c r="A15" s="75" t="s">
        <v>55</v>
      </c>
      <c r="B15" s="182" t="str">
        <f>L9</f>
        <v xml:space="preserve">  </v>
      </c>
      <c r="C15" s="182"/>
      <c r="D15" s="182"/>
      <c r="E15" s="182"/>
      <c r="F15" s="182"/>
      <c r="G15" s="182"/>
      <c r="H15" s="182"/>
      <c r="I15" s="182"/>
      <c r="J15" s="182"/>
      <c r="K15" s="182"/>
      <c r="L15" s="182"/>
      <c r="M15" s="52"/>
      <c r="N15" s="52"/>
      <c r="O15" s="53">
        <v>14</v>
      </c>
      <c r="P15" s="54" t="s">
        <v>56</v>
      </c>
    </row>
    <row r="16" spans="1:16" s="45" customFormat="1" ht="13.5" thickBot="1" x14ac:dyDescent="0.25">
      <c r="A16" s="52"/>
      <c r="B16" s="76"/>
      <c r="C16" s="76"/>
      <c r="D16" s="76"/>
      <c r="E16" s="76"/>
      <c r="F16" s="76"/>
      <c r="G16" s="76"/>
      <c r="H16" s="76"/>
      <c r="I16" s="76"/>
      <c r="J16" s="76"/>
      <c r="K16" s="76"/>
      <c r="L16" s="76"/>
      <c r="M16" s="52"/>
      <c r="N16" s="52"/>
      <c r="O16" s="53">
        <v>15</v>
      </c>
      <c r="P16" s="54" t="s">
        <v>57</v>
      </c>
    </row>
    <row r="17" spans="1:16" s="45" customFormat="1" ht="14.25" thickTop="1" thickBot="1" x14ac:dyDescent="0.25">
      <c r="A17" s="175" t="s">
        <v>58</v>
      </c>
      <c r="B17" s="176" t="str">
        <f>TRIM(NoInWords&amp;CurrencyName&amp;And&amp;FracinWords&amp;FracName&amp;Only)</f>
        <v>One Thousand Two Hundred Rupees Only</v>
      </c>
      <c r="C17" s="176"/>
      <c r="D17" s="176"/>
      <c r="E17" s="176"/>
      <c r="F17" s="176"/>
      <c r="G17" s="176"/>
      <c r="H17" s="176"/>
      <c r="I17" s="176"/>
      <c r="J17" s="176"/>
      <c r="K17" s="176"/>
      <c r="L17" s="176"/>
      <c r="M17" s="52"/>
      <c r="N17" s="52"/>
      <c r="O17" s="53">
        <v>16</v>
      </c>
      <c r="P17" s="54" t="s">
        <v>59</v>
      </c>
    </row>
    <row r="18" spans="1:16" s="45" customFormat="1" ht="14.25" thickTop="1" thickBot="1" x14ac:dyDescent="0.25">
      <c r="A18" s="175"/>
      <c r="B18" s="177"/>
      <c r="C18" s="177"/>
      <c r="D18" s="177"/>
      <c r="E18" s="177"/>
      <c r="F18" s="177"/>
      <c r="G18" s="177"/>
      <c r="H18" s="177"/>
      <c r="I18" s="177"/>
      <c r="J18" s="177"/>
      <c r="K18" s="177"/>
      <c r="L18" s="177"/>
      <c r="M18" s="52"/>
      <c r="N18" s="52"/>
      <c r="O18" s="53">
        <v>17</v>
      </c>
      <c r="P18" s="54" t="s">
        <v>60</v>
      </c>
    </row>
    <row r="19" spans="1:16" s="45" customFormat="1" ht="14.25" thickTop="1" thickBot="1" x14ac:dyDescent="0.25">
      <c r="A19" s="175" t="s">
        <v>61</v>
      </c>
      <c r="B19" s="176" t="str">
        <f>TRIM(NoInWords&amp;CurrencyName&amp;And&amp;FracName&amp;FracinWords&amp;Only)</f>
        <v>One Thousand Two Hundred Rupees Only</v>
      </c>
      <c r="C19" s="176"/>
      <c r="D19" s="176"/>
      <c r="E19" s="176"/>
      <c r="F19" s="176"/>
      <c r="G19" s="176"/>
      <c r="H19" s="176"/>
      <c r="I19" s="176"/>
      <c r="J19" s="176"/>
      <c r="K19" s="176"/>
      <c r="L19" s="176"/>
      <c r="M19" s="52"/>
      <c r="N19" s="52"/>
      <c r="O19" s="53">
        <v>18</v>
      </c>
      <c r="P19" s="54" t="s">
        <v>62</v>
      </c>
    </row>
    <row r="20" spans="1:16" s="45" customFormat="1" ht="13.9" customHeight="1" thickTop="1" thickBot="1" x14ac:dyDescent="0.25">
      <c r="A20" s="175"/>
      <c r="B20" s="177"/>
      <c r="C20" s="177"/>
      <c r="D20" s="177"/>
      <c r="E20" s="177"/>
      <c r="F20" s="177"/>
      <c r="G20" s="177"/>
      <c r="H20" s="177"/>
      <c r="I20" s="177"/>
      <c r="J20" s="177"/>
      <c r="K20" s="177"/>
      <c r="L20" s="177"/>
      <c r="M20" s="52"/>
      <c r="N20" s="52"/>
      <c r="O20" s="53">
        <v>19</v>
      </c>
      <c r="P20" s="54" t="s">
        <v>63</v>
      </c>
    </row>
    <row r="21" spans="1:16" s="45" customFormat="1" ht="14.25" thickTop="1" thickBot="1" x14ac:dyDescent="0.25">
      <c r="A21" s="175" t="s">
        <v>64</v>
      </c>
      <c r="B21" s="176" t="str">
        <f>TRIM(CurrencyName&amp;NoInWords&amp;And&amp;FracName&amp;FracinWords&amp;Only)</f>
        <v>Rupees One Thousand Two Hundred Only</v>
      </c>
      <c r="C21" s="176"/>
      <c r="D21" s="176"/>
      <c r="E21" s="176"/>
      <c r="F21" s="176"/>
      <c r="G21" s="176"/>
      <c r="H21" s="176"/>
      <c r="I21" s="176"/>
      <c r="J21" s="176"/>
      <c r="K21" s="176"/>
      <c r="L21" s="176"/>
      <c r="M21" s="52"/>
      <c r="N21" s="52"/>
      <c r="O21" s="53">
        <v>20</v>
      </c>
      <c r="P21" s="54" t="s">
        <v>65</v>
      </c>
    </row>
    <row r="22" spans="1:16" s="45" customFormat="1" ht="14.25" thickTop="1" thickBot="1" x14ac:dyDescent="0.25">
      <c r="A22" s="175"/>
      <c r="B22" s="176"/>
      <c r="C22" s="176"/>
      <c r="D22" s="176"/>
      <c r="E22" s="176"/>
      <c r="F22" s="176"/>
      <c r="G22" s="176"/>
      <c r="H22" s="176"/>
      <c r="I22" s="176"/>
      <c r="J22" s="176"/>
      <c r="K22" s="176"/>
      <c r="L22" s="176"/>
      <c r="M22" s="52"/>
      <c r="N22" s="52"/>
      <c r="O22" s="53">
        <v>30</v>
      </c>
      <c r="P22" s="54" t="s">
        <v>66</v>
      </c>
    </row>
    <row r="23" spans="1:16" s="45" customFormat="1" ht="16.5" thickTop="1" thickBot="1" x14ac:dyDescent="0.25">
      <c r="A23" s="175" t="s">
        <v>67</v>
      </c>
      <c r="B23" s="172" t="str">
        <f>TRIM(CurrencyName&amp;NoInWords&amp;And&amp;FracinWords&amp;FracName&amp;Only)</f>
        <v>Rupees One Thousand Two Hundred Only</v>
      </c>
      <c r="C23" s="173"/>
      <c r="D23" s="173"/>
      <c r="E23" s="173"/>
      <c r="F23" s="173"/>
      <c r="G23" s="173"/>
      <c r="H23" s="173"/>
      <c r="I23" s="173"/>
      <c r="J23" s="173"/>
      <c r="K23" s="173"/>
      <c r="L23" s="174"/>
      <c r="M23" s="52"/>
      <c r="N23" s="52"/>
      <c r="O23" s="53">
        <v>40</v>
      </c>
      <c r="P23" s="54" t="s">
        <v>68</v>
      </c>
    </row>
    <row r="24" spans="1:16" s="45" customFormat="1" ht="13.35" customHeight="1" thickTop="1" thickBot="1" x14ac:dyDescent="0.25">
      <c r="A24" s="175"/>
      <c r="B24" s="77"/>
      <c r="C24" s="78"/>
      <c r="D24" s="78"/>
      <c r="E24" s="78"/>
      <c r="F24" s="78"/>
      <c r="G24" s="78"/>
      <c r="H24" s="78"/>
      <c r="I24" s="78"/>
      <c r="J24" s="78"/>
      <c r="K24" s="78"/>
      <c r="L24" s="79"/>
      <c r="M24" s="52"/>
      <c r="N24" s="52"/>
      <c r="O24" s="53">
        <v>50</v>
      </c>
      <c r="P24" s="54" t="s">
        <v>69</v>
      </c>
    </row>
    <row r="25" spans="1:16" s="45" customFormat="1" ht="14.25" thickTop="1" thickBot="1" x14ac:dyDescent="0.25">
      <c r="A25" s="175" t="s">
        <v>70</v>
      </c>
      <c r="B25" s="176" t="str">
        <f>TRIM(NoInWords&amp;And&amp;IF(C9&gt;0," Fraction ","")&amp;FracinWords)</f>
        <v>One Thousand Two Hundred</v>
      </c>
      <c r="C25" s="176"/>
      <c r="D25" s="176"/>
      <c r="E25" s="176"/>
      <c r="F25" s="176"/>
      <c r="G25" s="176"/>
      <c r="H25" s="176"/>
      <c r="I25" s="176"/>
      <c r="J25" s="176"/>
      <c r="K25" s="176"/>
      <c r="L25" s="176"/>
      <c r="M25" s="52"/>
      <c r="N25" s="52"/>
      <c r="O25" s="53">
        <v>60</v>
      </c>
      <c r="P25" s="54" t="s">
        <v>71</v>
      </c>
    </row>
    <row r="26" spans="1:16" s="45" customFormat="1" ht="14.25" thickTop="1" thickBot="1" x14ac:dyDescent="0.25">
      <c r="A26" s="175"/>
      <c r="B26" s="177"/>
      <c r="C26" s="177"/>
      <c r="D26" s="177"/>
      <c r="E26" s="177"/>
      <c r="F26" s="177"/>
      <c r="G26" s="177"/>
      <c r="H26" s="177"/>
      <c r="I26" s="177"/>
      <c r="J26" s="177"/>
      <c r="K26" s="177"/>
      <c r="L26" s="177"/>
      <c r="M26" s="52"/>
      <c r="N26" s="52"/>
      <c r="O26" s="53">
        <v>70</v>
      </c>
      <c r="P26" s="54" t="s">
        <v>72</v>
      </c>
    </row>
    <row r="27" spans="1:16" s="45" customFormat="1" ht="14.25" thickTop="1" thickBot="1" x14ac:dyDescent="0.25">
      <c r="A27" s="52"/>
      <c r="B27" s="52"/>
      <c r="C27" s="52"/>
      <c r="D27" s="52"/>
      <c r="E27" s="52"/>
      <c r="F27" s="52"/>
      <c r="G27" s="52"/>
      <c r="H27" s="52"/>
      <c r="I27" s="52"/>
      <c r="J27" s="52"/>
      <c r="K27" s="52"/>
      <c r="L27" s="52"/>
      <c r="M27" s="52"/>
      <c r="N27" s="52"/>
      <c r="O27" s="53">
        <v>80</v>
      </c>
      <c r="P27" s="54" t="s">
        <v>73</v>
      </c>
    </row>
    <row r="28" spans="1:16" s="45" customFormat="1" ht="13.5" thickBot="1" x14ac:dyDescent="0.25">
      <c r="A28" s="168"/>
      <c r="B28" s="168"/>
      <c r="C28" s="168"/>
      <c r="D28" s="168"/>
      <c r="E28" s="168"/>
      <c r="F28" s="168"/>
      <c r="G28" s="168"/>
      <c r="H28" s="168"/>
      <c r="I28" s="168"/>
      <c r="J28" s="168"/>
      <c r="K28" s="168"/>
      <c r="L28" s="168"/>
      <c r="M28" s="80"/>
      <c r="N28" s="52"/>
      <c r="O28" s="53">
        <v>90</v>
      </c>
      <c r="P28" s="54" t="s">
        <v>74</v>
      </c>
    </row>
    <row r="29" spans="1:16" ht="15.75" x14ac:dyDescent="0.25">
      <c r="A29" s="169"/>
      <c r="B29" s="170"/>
      <c r="C29" s="170"/>
      <c r="D29" s="170"/>
      <c r="E29" s="170"/>
      <c r="F29" s="170"/>
      <c r="G29" s="170"/>
      <c r="H29" s="170"/>
      <c r="I29" s="170"/>
      <c r="J29" s="170"/>
      <c r="K29" s="170"/>
      <c r="L29" s="170"/>
      <c r="M29" s="170"/>
      <c r="N29" s="170"/>
      <c r="O29" s="170"/>
      <c r="P29" s="171"/>
    </row>
  </sheetData>
  <sheetProtection password="E064" sheet="1" objects="1" scenarios="1" selectLockedCells="1" selectUnlockedCells="1"/>
  <protectedRanges>
    <protectedRange sqref="A2" name="Range4"/>
    <protectedRange password="A72B" sqref="B25:L26" name="NoCurrency"/>
    <protectedRange password="D90F" sqref="C10 D3:D9" name="Suffix"/>
    <protectedRange password="CB75" sqref="O2:P28" name="RsinWds"/>
  </protectedRanges>
  <customSheetViews>
    <customSheetView guid="{56049EE5-5166-44C0-9A54-7312E4315133}" state="hidden">
      <pane ySplit="26" topLeftCell="A27" activePane="bottomLeft" state="frozen"/>
      <selection pane="bottomLeft" activeCell="A27" sqref="A27:XFD27"/>
      <pageMargins left="0.57999999999999996" right="0.5" top="1" bottom="1" header="0.5" footer="0.5"/>
      <pageSetup paperSize="9" orientation="portrait" r:id="rId1"/>
      <headerFooter alignWithMargins="0"/>
    </customSheetView>
    <customSheetView guid="{BD5FDB45-4B47-4116-940E-3FC898BD85DB}" state="hidden">
      <pane ySplit="25" topLeftCell="A27" activePane="bottomLeft" state="frozen"/>
      <selection pane="bottomLeft" activeCell="A27" sqref="A27:XFD27"/>
      <pageMargins left="0.57999999999999996" right="0.5" top="1" bottom="1" header="0.5" footer="0.5"/>
      <pageSetup paperSize="9" orientation="portrait" r:id="rId2"/>
      <headerFooter alignWithMargins="0"/>
    </customSheetView>
  </customSheetViews>
  <mergeCells count="15">
    <mergeCell ref="A19:A20"/>
    <mergeCell ref="B19:L20"/>
    <mergeCell ref="A1:P1"/>
    <mergeCell ref="B14:L14"/>
    <mergeCell ref="B15:L15"/>
    <mergeCell ref="A17:A18"/>
    <mergeCell ref="B17:L18"/>
    <mergeCell ref="A28:L28"/>
    <mergeCell ref="A29:P29"/>
    <mergeCell ref="B23:L23"/>
    <mergeCell ref="A21:A22"/>
    <mergeCell ref="B21:L22"/>
    <mergeCell ref="A23:A24"/>
    <mergeCell ref="A25:A26"/>
    <mergeCell ref="B25:L26"/>
  </mergeCells>
  <conditionalFormatting sqref="B21:B24 C21:L22 C24:L24">
    <cfRule type="expression" dxfId="3" priority="2" stopIfTrue="1">
      <formula>$B$23=$B$21</formula>
    </cfRule>
  </conditionalFormatting>
  <conditionalFormatting sqref="B17:L20">
    <cfRule type="expression" dxfId="2" priority="1" stopIfTrue="1">
      <formula>$B$19=$B$17</formula>
    </cfRule>
  </conditionalFormatting>
  <dataValidations count="2">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formula1>$A$10:$A$11</formula1>
    </dataValidation>
    <dataValidation type="decimal" operator="lessThanOrEqual" allowBlank="1" showInputMessage="1" showErrorMessage="1" errorTitle="Error found" error="Please enter value below 10 Hundred Crore" promptTitle="Type No\Link Reference Cell here" prompt="Enter Value less then or equal to 10 Hundred Crore"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formula1>99999999999</formula1>
    </dataValidation>
  </dataValidations>
  <pageMargins left="0.57999999999999996" right="0.5" top="1" bottom="1" header="0.5" footer="0.5"/>
  <pageSetup paperSize="9"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workbookViewId="0">
      <pane ySplit="26" topLeftCell="A27" activePane="bottomLeft" state="frozen"/>
      <selection pane="bottomLeft" activeCell="A27" sqref="A27:XFD27"/>
    </sheetView>
  </sheetViews>
  <sheetFormatPr defaultRowHeight="12.75" x14ac:dyDescent="0.2"/>
  <cols>
    <col min="1" max="1" width="15.42578125" style="48" customWidth="1"/>
    <col min="2" max="2" width="3" style="48" customWidth="1"/>
    <col min="3" max="3" width="7.42578125" style="48" customWidth="1"/>
    <col min="4" max="4" width="9.140625" style="48"/>
    <col min="5" max="5" width="2.7109375" style="48" customWidth="1"/>
    <col min="6" max="7" width="9.140625" style="48"/>
    <col min="8" max="8" width="12.140625" style="48" customWidth="1"/>
    <col min="9" max="11" width="9.140625" style="48"/>
    <col min="12" max="12" width="12.28515625" style="48" customWidth="1"/>
    <col min="13" max="13" width="3.5703125" style="48" customWidth="1"/>
    <col min="14" max="14" width="4.140625" style="48" customWidth="1"/>
    <col min="15" max="256" width="9.140625" style="48"/>
    <col min="257" max="257" width="15.42578125" style="48" customWidth="1"/>
    <col min="258" max="258" width="3" style="48" customWidth="1"/>
    <col min="259" max="259" width="7.42578125" style="48" customWidth="1"/>
    <col min="260" max="260" width="9.140625" style="48"/>
    <col min="261" max="261" width="2.7109375" style="48" customWidth="1"/>
    <col min="262" max="263" width="9.140625" style="48"/>
    <col min="264" max="264" width="12.140625" style="48" customWidth="1"/>
    <col min="265" max="267" width="9.140625" style="48"/>
    <col min="268" max="268" width="12.28515625" style="48" customWidth="1"/>
    <col min="269" max="269" width="3.5703125" style="48" customWidth="1"/>
    <col min="270" max="270" width="4.140625" style="48" customWidth="1"/>
    <col min="271" max="512" width="9.140625" style="48"/>
    <col min="513" max="513" width="15.42578125" style="48" customWidth="1"/>
    <col min="514" max="514" width="3" style="48" customWidth="1"/>
    <col min="515" max="515" width="7.42578125" style="48" customWidth="1"/>
    <col min="516" max="516" width="9.140625" style="48"/>
    <col min="517" max="517" width="2.7109375" style="48" customWidth="1"/>
    <col min="518" max="519" width="9.140625" style="48"/>
    <col min="520" max="520" width="12.140625" style="48" customWidth="1"/>
    <col min="521" max="523" width="9.140625" style="48"/>
    <col min="524" max="524" width="12.28515625" style="48" customWidth="1"/>
    <col min="525" max="525" width="3.5703125" style="48" customWidth="1"/>
    <col min="526" max="526" width="4.140625" style="48" customWidth="1"/>
    <col min="527" max="768" width="9.140625" style="48"/>
    <col min="769" max="769" width="15.42578125" style="48" customWidth="1"/>
    <col min="770" max="770" width="3" style="48" customWidth="1"/>
    <col min="771" max="771" width="7.42578125" style="48" customWidth="1"/>
    <col min="772" max="772" width="9.140625" style="48"/>
    <col min="773" max="773" width="2.7109375" style="48" customWidth="1"/>
    <col min="774" max="775" width="9.140625" style="48"/>
    <col min="776" max="776" width="12.140625" style="48" customWidth="1"/>
    <col min="777" max="779" width="9.140625" style="48"/>
    <col min="780" max="780" width="12.28515625" style="48" customWidth="1"/>
    <col min="781" max="781" width="3.5703125" style="48" customWidth="1"/>
    <col min="782" max="782" width="4.140625" style="48" customWidth="1"/>
    <col min="783" max="1024" width="9.140625" style="48"/>
    <col min="1025" max="1025" width="15.42578125" style="48" customWidth="1"/>
    <col min="1026" max="1026" width="3" style="48" customWidth="1"/>
    <col min="1027" max="1027" width="7.42578125" style="48" customWidth="1"/>
    <col min="1028" max="1028" width="9.140625" style="48"/>
    <col min="1029" max="1029" width="2.7109375" style="48" customWidth="1"/>
    <col min="1030" max="1031" width="9.140625" style="48"/>
    <col min="1032" max="1032" width="12.140625" style="48" customWidth="1"/>
    <col min="1033" max="1035" width="9.140625" style="48"/>
    <col min="1036" max="1036" width="12.28515625" style="48" customWidth="1"/>
    <col min="1037" max="1037" width="3.5703125" style="48" customWidth="1"/>
    <col min="1038" max="1038" width="4.140625" style="48" customWidth="1"/>
    <col min="1039" max="1280" width="9.140625" style="48"/>
    <col min="1281" max="1281" width="15.42578125" style="48" customWidth="1"/>
    <col min="1282" max="1282" width="3" style="48" customWidth="1"/>
    <col min="1283" max="1283" width="7.42578125" style="48" customWidth="1"/>
    <col min="1284" max="1284" width="9.140625" style="48"/>
    <col min="1285" max="1285" width="2.7109375" style="48" customWidth="1"/>
    <col min="1286" max="1287" width="9.140625" style="48"/>
    <col min="1288" max="1288" width="12.140625" style="48" customWidth="1"/>
    <col min="1289" max="1291" width="9.140625" style="48"/>
    <col min="1292" max="1292" width="12.28515625" style="48" customWidth="1"/>
    <col min="1293" max="1293" width="3.5703125" style="48" customWidth="1"/>
    <col min="1294" max="1294" width="4.140625" style="48" customWidth="1"/>
    <col min="1295" max="1536" width="9.140625" style="48"/>
    <col min="1537" max="1537" width="15.42578125" style="48" customWidth="1"/>
    <col min="1538" max="1538" width="3" style="48" customWidth="1"/>
    <col min="1539" max="1539" width="7.42578125" style="48" customWidth="1"/>
    <col min="1540" max="1540" width="9.140625" style="48"/>
    <col min="1541" max="1541" width="2.7109375" style="48" customWidth="1"/>
    <col min="1542" max="1543" width="9.140625" style="48"/>
    <col min="1544" max="1544" width="12.140625" style="48" customWidth="1"/>
    <col min="1545" max="1547" width="9.140625" style="48"/>
    <col min="1548" max="1548" width="12.28515625" style="48" customWidth="1"/>
    <col min="1549" max="1549" width="3.5703125" style="48" customWidth="1"/>
    <col min="1550" max="1550" width="4.140625" style="48" customWidth="1"/>
    <col min="1551" max="1792" width="9.140625" style="48"/>
    <col min="1793" max="1793" width="15.42578125" style="48" customWidth="1"/>
    <col min="1794" max="1794" width="3" style="48" customWidth="1"/>
    <col min="1795" max="1795" width="7.42578125" style="48" customWidth="1"/>
    <col min="1796" max="1796" width="9.140625" style="48"/>
    <col min="1797" max="1797" width="2.7109375" style="48" customWidth="1"/>
    <col min="1798" max="1799" width="9.140625" style="48"/>
    <col min="1800" max="1800" width="12.140625" style="48" customWidth="1"/>
    <col min="1801" max="1803" width="9.140625" style="48"/>
    <col min="1804" max="1804" width="12.28515625" style="48" customWidth="1"/>
    <col min="1805" max="1805" width="3.5703125" style="48" customWidth="1"/>
    <col min="1806" max="1806" width="4.140625" style="48" customWidth="1"/>
    <col min="1807" max="2048" width="9.140625" style="48"/>
    <col min="2049" max="2049" width="15.42578125" style="48" customWidth="1"/>
    <col min="2050" max="2050" width="3" style="48" customWidth="1"/>
    <col min="2051" max="2051" width="7.42578125" style="48" customWidth="1"/>
    <col min="2052" max="2052" width="9.140625" style="48"/>
    <col min="2053" max="2053" width="2.7109375" style="48" customWidth="1"/>
    <col min="2054" max="2055" width="9.140625" style="48"/>
    <col min="2056" max="2056" width="12.140625" style="48" customWidth="1"/>
    <col min="2057" max="2059" width="9.140625" style="48"/>
    <col min="2060" max="2060" width="12.28515625" style="48" customWidth="1"/>
    <col min="2061" max="2061" width="3.5703125" style="48" customWidth="1"/>
    <col min="2062" max="2062" width="4.140625" style="48" customWidth="1"/>
    <col min="2063" max="2304" width="9.140625" style="48"/>
    <col min="2305" max="2305" width="15.42578125" style="48" customWidth="1"/>
    <col min="2306" max="2306" width="3" style="48" customWidth="1"/>
    <col min="2307" max="2307" width="7.42578125" style="48" customWidth="1"/>
    <col min="2308" max="2308" width="9.140625" style="48"/>
    <col min="2309" max="2309" width="2.7109375" style="48" customWidth="1"/>
    <col min="2310" max="2311" width="9.140625" style="48"/>
    <col min="2312" max="2312" width="12.140625" style="48" customWidth="1"/>
    <col min="2313" max="2315" width="9.140625" style="48"/>
    <col min="2316" max="2316" width="12.28515625" style="48" customWidth="1"/>
    <col min="2317" max="2317" width="3.5703125" style="48" customWidth="1"/>
    <col min="2318" max="2318" width="4.140625" style="48" customWidth="1"/>
    <col min="2319" max="2560" width="9.140625" style="48"/>
    <col min="2561" max="2561" width="15.42578125" style="48" customWidth="1"/>
    <col min="2562" max="2562" width="3" style="48" customWidth="1"/>
    <col min="2563" max="2563" width="7.42578125" style="48" customWidth="1"/>
    <col min="2564" max="2564" width="9.140625" style="48"/>
    <col min="2565" max="2565" width="2.7109375" style="48" customWidth="1"/>
    <col min="2566" max="2567" width="9.140625" style="48"/>
    <col min="2568" max="2568" width="12.140625" style="48" customWidth="1"/>
    <col min="2569" max="2571" width="9.140625" style="48"/>
    <col min="2572" max="2572" width="12.28515625" style="48" customWidth="1"/>
    <col min="2573" max="2573" width="3.5703125" style="48" customWidth="1"/>
    <col min="2574" max="2574" width="4.140625" style="48" customWidth="1"/>
    <col min="2575" max="2816" width="9.140625" style="48"/>
    <col min="2817" max="2817" width="15.42578125" style="48" customWidth="1"/>
    <col min="2818" max="2818" width="3" style="48" customWidth="1"/>
    <col min="2819" max="2819" width="7.42578125" style="48" customWidth="1"/>
    <col min="2820" max="2820" width="9.140625" style="48"/>
    <col min="2821" max="2821" width="2.7109375" style="48" customWidth="1"/>
    <col min="2822" max="2823" width="9.140625" style="48"/>
    <col min="2824" max="2824" width="12.140625" style="48" customWidth="1"/>
    <col min="2825" max="2827" width="9.140625" style="48"/>
    <col min="2828" max="2828" width="12.28515625" style="48" customWidth="1"/>
    <col min="2829" max="2829" width="3.5703125" style="48" customWidth="1"/>
    <col min="2830" max="2830" width="4.140625" style="48" customWidth="1"/>
    <col min="2831" max="3072" width="9.140625" style="48"/>
    <col min="3073" max="3073" width="15.42578125" style="48" customWidth="1"/>
    <col min="3074" max="3074" width="3" style="48" customWidth="1"/>
    <col min="3075" max="3075" width="7.42578125" style="48" customWidth="1"/>
    <col min="3076" max="3076" width="9.140625" style="48"/>
    <col min="3077" max="3077" width="2.7109375" style="48" customWidth="1"/>
    <col min="3078" max="3079" width="9.140625" style="48"/>
    <col min="3080" max="3080" width="12.140625" style="48" customWidth="1"/>
    <col min="3081" max="3083" width="9.140625" style="48"/>
    <col min="3084" max="3084" width="12.28515625" style="48" customWidth="1"/>
    <col min="3085" max="3085" width="3.5703125" style="48" customWidth="1"/>
    <col min="3086" max="3086" width="4.140625" style="48" customWidth="1"/>
    <col min="3087" max="3328" width="9.140625" style="48"/>
    <col min="3329" max="3329" width="15.42578125" style="48" customWidth="1"/>
    <col min="3330" max="3330" width="3" style="48" customWidth="1"/>
    <col min="3331" max="3331" width="7.42578125" style="48" customWidth="1"/>
    <col min="3332" max="3332" width="9.140625" style="48"/>
    <col min="3333" max="3333" width="2.7109375" style="48" customWidth="1"/>
    <col min="3334" max="3335" width="9.140625" style="48"/>
    <col min="3336" max="3336" width="12.140625" style="48" customWidth="1"/>
    <col min="3337" max="3339" width="9.140625" style="48"/>
    <col min="3340" max="3340" width="12.28515625" style="48" customWidth="1"/>
    <col min="3341" max="3341" width="3.5703125" style="48" customWidth="1"/>
    <col min="3342" max="3342" width="4.140625" style="48" customWidth="1"/>
    <col min="3343" max="3584" width="9.140625" style="48"/>
    <col min="3585" max="3585" width="15.42578125" style="48" customWidth="1"/>
    <col min="3586" max="3586" width="3" style="48" customWidth="1"/>
    <col min="3587" max="3587" width="7.42578125" style="48" customWidth="1"/>
    <col min="3588" max="3588" width="9.140625" style="48"/>
    <col min="3589" max="3589" width="2.7109375" style="48" customWidth="1"/>
    <col min="3590" max="3591" width="9.140625" style="48"/>
    <col min="3592" max="3592" width="12.140625" style="48" customWidth="1"/>
    <col min="3593" max="3595" width="9.140625" style="48"/>
    <col min="3596" max="3596" width="12.28515625" style="48" customWidth="1"/>
    <col min="3597" max="3597" width="3.5703125" style="48" customWidth="1"/>
    <col min="3598" max="3598" width="4.140625" style="48" customWidth="1"/>
    <col min="3599" max="3840" width="9.140625" style="48"/>
    <col min="3841" max="3841" width="15.42578125" style="48" customWidth="1"/>
    <col min="3842" max="3842" width="3" style="48" customWidth="1"/>
    <col min="3843" max="3843" width="7.42578125" style="48" customWidth="1"/>
    <col min="3844" max="3844" width="9.140625" style="48"/>
    <col min="3845" max="3845" width="2.7109375" style="48" customWidth="1"/>
    <col min="3846" max="3847" width="9.140625" style="48"/>
    <col min="3848" max="3848" width="12.140625" style="48" customWidth="1"/>
    <col min="3849" max="3851" width="9.140625" style="48"/>
    <col min="3852" max="3852" width="12.28515625" style="48" customWidth="1"/>
    <col min="3853" max="3853" width="3.5703125" style="48" customWidth="1"/>
    <col min="3854" max="3854" width="4.140625" style="48" customWidth="1"/>
    <col min="3855" max="4096" width="9.140625" style="48"/>
    <col min="4097" max="4097" width="15.42578125" style="48" customWidth="1"/>
    <col min="4098" max="4098" width="3" style="48" customWidth="1"/>
    <col min="4099" max="4099" width="7.42578125" style="48" customWidth="1"/>
    <col min="4100" max="4100" width="9.140625" style="48"/>
    <col min="4101" max="4101" width="2.7109375" style="48" customWidth="1"/>
    <col min="4102" max="4103" width="9.140625" style="48"/>
    <col min="4104" max="4104" width="12.140625" style="48" customWidth="1"/>
    <col min="4105" max="4107" width="9.140625" style="48"/>
    <col min="4108" max="4108" width="12.28515625" style="48" customWidth="1"/>
    <col min="4109" max="4109" width="3.5703125" style="48" customWidth="1"/>
    <col min="4110" max="4110" width="4.140625" style="48" customWidth="1"/>
    <col min="4111" max="4352" width="9.140625" style="48"/>
    <col min="4353" max="4353" width="15.42578125" style="48" customWidth="1"/>
    <col min="4354" max="4354" width="3" style="48" customWidth="1"/>
    <col min="4355" max="4355" width="7.42578125" style="48" customWidth="1"/>
    <col min="4356" max="4356" width="9.140625" style="48"/>
    <col min="4357" max="4357" width="2.7109375" style="48" customWidth="1"/>
    <col min="4358" max="4359" width="9.140625" style="48"/>
    <col min="4360" max="4360" width="12.140625" style="48" customWidth="1"/>
    <col min="4361" max="4363" width="9.140625" style="48"/>
    <col min="4364" max="4364" width="12.28515625" style="48" customWidth="1"/>
    <col min="4365" max="4365" width="3.5703125" style="48" customWidth="1"/>
    <col min="4366" max="4366" width="4.140625" style="48" customWidth="1"/>
    <col min="4367" max="4608" width="9.140625" style="48"/>
    <col min="4609" max="4609" width="15.42578125" style="48" customWidth="1"/>
    <col min="4610" max="4610" width="3" style="48" customWidth="1"/>
    <col min="4611" max="4611" width="7.42578125" style="48" customWidth="1"/>
    <col min="4612" max="4612" width="9.140625" style="48"/>
    <col min="4613" max="4613" width="2.7109375" style="48" customWidth="1"/>
    <col min="4614" max="4615" width="9.140625" style="48"/>
    <col min="4616" max="4616" width="12.140625" style="48" customWidth="1"/>
    <col min="4617" max="4619" width="9.140625" style="48"/>
    <col min="4620" max="4620" width="12.28515625" style="48" customWidth="1"/>
    <col min="4621" max="4621" width="3.5703125" style="48" customWidth="1"/>
    <col min="4622" max="4622" width="4.140625" style="48" customWidth="1"/>
    <col min="4623" max="4864" width="9.140625" style="48"/>
    <col min="4865" max="4865" width="15.42578125" style="48" customWidth="1"/>
    <col min="4866" max="4866" width="3" style="48" customWidth="1"/>
    <col min="4867" max="4867" width="7.42578125" style="48" customWidth="1"/>
    <col min="4868" max="4868" width="9.140625" style="48"/>
    <col min="4869" max="4869" width="2.7109375" style="48" customWidth="1"/>
    <col min="4870" max="4871" width="9.140625" style="48"/>
    <col min="4872" max="4872" width="12.140625" style="48" customWidth="1"/>
    <col min="4873" max="4875" width="9.140625" style="48"/>
    <col min="4876" max="4876" width="12.28515625" style="48" customWidth="1"/>
    <col min="4877" max="4877" width="3.5703125" style="48" customWidth="1"/>
    <col min="4878" max="4878" width="4.140625" style="48" customWidth="1"/>
    <col min="4879" max="5120" width="9.140625" style="48"/>
    <col min="5121" max="5121" width="15.42578125" style="48" customWidth="1"/>
    <col min="5122" max="5122" width="3" style="48" customWidth="1"/>
    <col min="5123" max="5123" width="7.42578125" style="48" customWidth="1"/>
    <col min="5124" max="5124" width="9.140625" style="48"/>
    <col min="5125" max="5125" width="2.7109375" style="48" customWidth="1"/>
    <col min="5126" max="5127" width="9.140625" style="48"/>
    <col min="5128" max="5128" width="12.140625" style="48" customWidth="1"/>
    <col min="5129" max="5131" width="9.140625" style="48"/>
    <col min="5132" max="5132" width="12.28515625" style="48" customWidth="1"/>
    <col min="5133" max="5133" width="3.5703125" style="48" customWidth="1"/>
    <col min="5134" max="5134" width="4.140625" style="48" customWidth="1"/>
    <col min="5135" max="5376" width="9.140625" style="48"/>
    <col min="5377" max="5377" width="15.42578125" style="48" customWidth="1"/>
    <col min="5378" max="5378" width="3" style="48" customWidth="1"/>
    <col min="5379" max="5379" width="7.42578125" style="48" customWidth="1"/>
    <col min="5380" max="5380" width="9.140625" style="48"/>
    <col min="5381" max="5381" width="2.7109375" style="48" customWidth="1"/>
    <col min="5382" max="5383" width="9.140625" style="48"/>
    <col min="5384" max="5384" width="12.140625" style="48" customWidth="1"/>
    <col min="5385" max="5387" width="9.140625" style="48"/>
    <col min="5388" max="5388" width="12.28515625" style="48" customWidth="1"/>
    <col min="5389" max="5389" width="3.5703125" style="48" customWidth="1"/>
    <col min="5390" max="5390" width="4.140625" style="48" customWidth="1"/>
    <col min="5391" max="5632" width="9.140625" style="48"/>
    <col min="5633" max="5633" width="15.42578125" style="48" customWidth="1"/>
    <col min="5634" max="5634" width="3" style="48" customWidth="1"/>
    <col min="5635" max="5635" width="7.42578125" style="48" customWidth="1"/>
    <col min="5636" max="5636" width="9.140625" style="48"/>
    <col min="5637" max="5637" width="2.7109375" style="48" customWidth="1"/>
    <col min="5638" max="5639" width="9.140625" style="48"/>
    <col min="5640" max="5640" width="12.140625" style="48" customWidth="1"/>
    <col min="5641" max="5643" width="9.140625" style="48"/>
    <col min="5644" max="5644" width="12.28515625" style="48" customWidth="1"/>
    <col min="5645" max="5645" width="3.5703125" style="48" customWidth="1"/>
    <col min="5646" max="5646" width="4.140625" style="48" customWidth="1"/>
    <col min="5647" max="5888" width="9.140625" style="48"/>
    <col min="5889" max="5889" width="15.42578125" style="48" customWidth="1"/>
    <col min="5890" max="5890" width="3" style="48" customWidth="1"/>
    <col min="5891" max="5891" width="7.42578125" style="48" customWidth="1"/>
    <col min="5892" max="5892" width="9.140625" style="48"/>
    <col min="5893" max="5893" width="2.7109375" style="48" customWidth="1"/>
    <col min="5894" max="5895" width="9.140625" style="48"/>
    <col min="5896" max="5896" width="12.140625" style="48" customWidth="1"/>
    <col min="5897" max="5899" width="9.140625" style="48"/>
    <col min="5900" max="5900" width="12.28515625" style="48" customWidth="1"/>
    <col min="5901" max="5901" width="3.5703125" style="48" customWidth="1"/>
    <col min="5902" max="5902" width="4.140625" style="48" customWidth="1"/>
    <col min="5903" max="6144" width="9.140625" style="48"/>
    <col min="6145" max="6145" width="15.42578125" style="48" customWidth="1"/>
    <col min="6146" max="6146" width="3" style="48" customWidth="1"/>
    <col min="6147" max="6147" width="7.42578125" style="48" customWidth="1"/>
    <col min="6148" max="6148" width="9.140625" style="48"/>
    <col min="6149" max="6149" width="2.7109375" style="48" customWidth="1"/>
    <col min="6150" max="6151" width="9.140625" style="48"/>
    <col min="6152" max="6152" width="12.140625" style="48" customWidth="1"/>
    <col min="6153" max="6155" width="9.140625" style="48"/>
    <col min="6156" max="6156" width="12.28515625" style="48" customWidth="1"/>
    <col min="6157" max="6157" width="3.5703125" style="48" customWidth="1"/>
    <col min="6158" max="6158" width="4.140625" style="48" customWidth="1"/>
    <col min="6159" max="6400" width="9.140625" style="48"/>
    <col min="6401" max="6401" width="15.42578125" style="48" customWidth="1"/>
    <col min="6402" max="6402" width="3" style="48" customWidth="1"/>
    <col min="6403" max="6403" width="7.42578125" style="48" customWidth="1"/>
    <col min="6404" max="6404" width="9.140625" style="48"/>
    <col min="6405" max="6405" width="2.7109375" style="48" customWidth="1"/>
    <col min="6406" max="6407" width="9.140625" style="48"/>
    <col min="6408" max="6408" width="12.140625" style="48" customWidth="1"/>
    <col min="6409" max="6411" width="9.140625" style="48"/>
    <col min="6412" max="6412" width="12.28515625" style="48" customWidth="1"/>
    <col min="6413" max="6413" width="3.5703125" style="48" customWidth="1"/>
    <col min="6414" max="6414" width="4.140625" style="48" customWidth="1"/>
    <col min="6415" max="6656" width="9.140625" style="48"/>
    <col min="6657" max="6657" width="15.42578125" style="48" customWidth="1"/>
    <col min="6658" max="6658" width="3" style="48" customWidth="1"/>
    <col min="6659" max="6659" width="7.42578125" style="48" customWidth="1"/>
    <col min="6660" max="6660" width="9.140625" style="48"/>
    <col min="6661" max="6661" width="2.7109375" style="48" customWidth="1"/>
    <col min="6662" max="6663" width="9.140625" style="48"/>
    <col min="6664" max="6664" width="12.140625" style="48" customWidth="1"/>
    <col min="6665" max="6667" width="9.140625" style="48"/>
    <col min="6668" max="6668" width="12.28515625" style="48" customWidth="1"/>
    <col min="6669" max="6669" width="3.5703125" style="48" customWidth="1"/>
    <col min="6670" max="6670" width="4.140625" style="48" customWidth="1"/>
    <col min="6671" max="6912" width="9.140625" style="48"/>
    <col min="6913" max="6913" width="15.42578125" style="48" customWidth="1"/>
    <col min="6914" max="6914" width="3" style="48" customWidth="1"/>
    <col min="6915" max="6915" width="7.42578125" style="48" customWidth="1"/>
    <col min="6916" max="6916" width="9.140625" style="48"/>
    <col min="6917" max="6917" width="2.7109375" style="48" customWidth="1"/>
    <col min="6918" max="6919" width="9.140625" style="48"/>
    <col min="6920" max="6920" width="12.140625" style="48" customWidth="1"/>
    <col min="6921" max="6923" width="9.140625" style="48"/>
    <col min="6924" max="6924" width="12.28515625" style="48" customWidth="1"/>
    <col min="6925" max="6925" width="3.5703125" style="48" customWidth="1"/>
    <col min="6926" max="6926" width="4.140625" style="48" customWidth="1"/>
    <col min="6927" max="7168" width="9.140625" style="48"/>
    <col min="7169" max="7169" width="15.42578125" style="48" customWidth="1"/>
    <col min="7170" max="7170" width="3" style="48" customWidth="1"/>
    <col min="7171" max="7171" width="7.42578125" style="48" customWidth="1"/>
    <col min="7172" max="7172" width="9.140625" style="48"/>
    <col min="7173" max="7173" width="2.7109375" style="48" customWidth="1"/>
    <col min="7174" max="7175" width="9.140625" style="48"/>
    <col min="7176" max="7176" width="12.140625" style="48" customWidth="1"/>
    <col min="7177" max="7179" width="9.140625" style="48"/>
    <col min="7180" max="7180" width="12.28515625" style="48" customWidth="1"/>
    <col min="7181" max="7181" width="3.5703125" style="48" customWidth="1"/>
    <col min="7182" max="7182" width="4.140625" style="48" customWidth="1"/>
    <col min="7183" max="7424" width="9.140625" style="48"/>
    <col min="7425" max="7425" width="15.42578125" style="48" customWidth="1"/>
    <col min="7426" max="7426" width="3" style="48" customWidth="1"/>
    <col min="7427" max="7427" width="7.42578125" style="48" customWidth="1"/>
    <col min="7428" max="7428" width="9.140625" style="48"/>
    <col min="7429" max="7429" width="2.7109375" style="48" customWidth="1"/>
    <col min="7430" max="7431" width="9.140625" style="48"/>
    <col min="7432" max="7432" width="12.140625" style="48" customWidth="1"/>
    <col min="7433" max="7435" width="9.140625" style="48"/>
    <col min="7436" max="7436" width="12.28515625" style="48" customWidth="1"/>
    <col min="7437" max="7437" width="3.5703125" style="48" customWidth="1"/>
    <col min="7438" max="7438" width="4.140625" style="48" customWidth="1"/>
    <col min="7439" max="7680" width="9.140625" style="48"/>
    <col min="7681" max="7681" width="15.42578125" style="48" customWidth="1"/>
    <col min="7682" max="7682" width="3" style="48" customWidth="1"/>
    <col min="7683" max="7683" width="7.42578125" style="48" customWidth="1"/>
    <col min="7684" max="7684" width="9.140625" style="48"/>
    <col min="7685" max="7685" width="2.7109375" style="48" customWidth="1"/>
    <col min="7686" max="7687" width="9.140625" style="48"/>
    <col min="7688" max="7688" width="12.140625" style="48" customWidth="1"/>
    <col min="7689" max="7691" width="9.140625" style="48"/>
    <col min="7692" max="7692" width="12.28515625" style="48" customWidth="1"/>
    <col min="7693" max="7693" width="3.5703125" style="48" customWidth="1"/>
    <col min="7694" max="7694" width="4.140625" style="48" customWidth="1"/>
    <col min="7695" max="7936" width="9.140625" style="48"/>
    <col min="7937" max="7937" width="15.42578125" style="48" customWidth="1"/>
    <col min="7938" max="7938" width="3" style="48" customWidth="1"/>
    <col min="7939" max="7939" width="7.42578125" style="48" customWidth="1"/>
    <col min="7940" max="7940" width="9.140625" style="48"/>
    <col min="7941" max="7941" width="2.7109375" style="48" customWidth="1"/>
    <col min="7942" max="7943" width="9.140625" style="48"/>
    <col min="7944" max="7944" width="12.140625" style="48" customWidth="1"/>
    <col min="7945" max="7947" width="9.140625" style="48"/>
    <col min="7948" max="7948" width="12.28515625" style="48" customWidth="1"/>
    <col min="7949" max="7949" width="3.5703125" style="48" customWidth="1"/>
    <col min="7950" max="7950" width="4.140625" style="48" customWidth="1"/>
    <col min="7951" max="8192" width="9.140625" style="48"/>
    <col min="8193" max="8193" width="15.42578125" style="48" customWidth="1"/>
    <col min="8194" max="8194" width="3" style="48" customWidth="1"/>
    <col min="8195" max="8195" width="7.42578125" style="48" customWidth="1"/>
    <col min="8196" max="8196" width="9.140625" style="48"/>
    <col min="8197" max="8197" width="2.7109375" style="48" customWidth="1"/>
    <col min="8198" max="8199" width="9.140625" style="48"/>
    <col min="8200" max="8200" width="12.140625" style="48" customWidth="1"/>
    <col min="8201" max="8203" width="9.140625" style="48"/>
    <col min="8204" max="8204" width="12.28515625" style="48" customWidth="1"/>
    <col min="8205" max="8205" width="3.5703125" style="48" customWidth="1"/>
    <col min="8206" max="8206" width="4.140625" style="48" customWidth="1"/>
    <col min="8207" max="8448" width="9.140625" style="48"/>
    <col min="8449" max="8449" width="15.42578125" style="48" customWidth="1"/>
    <col min="8450" max="8450" width="3" style="48" customWidth="1"/>
    <col min="8451" max="8451" width="7.42578125" style="48" customWidth="1"/>
    <col min="8452" max="8452" width="9.140625" style="48"/>
    <col min="8453" max="8453" width="2.7109375" style="48" customWidth="1"/>
    <col min="8454" max="8455" width="9.140625" style="48"/>
    <col min="8456" max="8456" width="12.140625" style="48" customWidth="1"/>
    <col min="8457" max="8459" width="9.140625" style="48"/>
    <col min="8460" max="8460" width="12.28515625" style="48" customWidth="1"/>
    <col min="8461" max="8461" width="3.5703125" style="48" customWidth="1"/>
    <col min="8462" max="8462" width="4.140625" style="48" customWidth="1"/>
    <col min="8463" max="8704" width="9.140625" style="48"/>
    <col min="8705" max="8705" width="15.42578125" style="48" customWidth="1"/>
    <col min="8706" max="8706" width="3" style="48" customWidth="1"/>
    <col min="8707" max="8707" width="7.42578125" style="48" customWidth="1"/>
    <col min="8708" max="8708" width="9.140625" style="48"/>
    <col min="8709" max="8709" width="2.7109375" style="48" customWidth="1"/>
    <col min="8710" max="8711" width="9.140625" style="48"/>
    <col min="8712" max="8712" width="12.140625" style="48" customWidth="1"/>
    <col min="8713" max="8715" width="9.140625" style="48"/>
    <col min="8716" max="8716" width="12.28515625" style="48" customWidth="1"/>
    <col min="8717" max="8717" width="3.5703125" style="48" customWidth="1"/>
    <col min="8718" max="8718" width="4.140625" style="48" customWidth="1"/>
    <col min="8719" max="8960" width="9.140625" style="48"/>
    <col min="8961" max="8961" width="15.42578125" style="48" customWidth="1"/>
    <col min="8962" max="8962" width="3" style="48" customWidth="1"/>
    <col min="8963" max="8963" width="7.42578125" style="48" customWidth="1"/>
    <col min="8964" max="8964" width="9.140625" style="48"/>
    <col min="8965" max="8965" width="2.7109375" style="48" customWidth="1"/>
    <col min="8966" max="8967" width="9.140625" style="48"/>
    <col min="8968" max="8968" width="12.140625" style="48" customWidth="1"/>
    <col min="8969" max="8971" width="9.140625" style="48"/>
    <col min="8972" max="8972" width="12.28515625" style="48" customWidth="1"/>
    <col min="8973" max="8973" width="3.5703125" style="48" customWidth="1"/>
    <col min="8974" max="8974" width="4.140625" style="48" customWidth="1"/>
    <col min="8975" max="9216" width="9.140625" style="48"/>
    <col min="9217" max="9217" width="15.42578125" style="48" customWidth="1"/>
    <col min="9218" max="9218" width="3" style="48" customWidth="1"/>
    <col min="9219" max="9219" width="7.42578125" style="48" customWidth="1"/>
    <col min="9220" max="9220" width="9.140625" style="48"/>
    <col min="9221" max="9221" width="2.7109375" style="48" customWidth="1"/>
    <col min="9222" max="9223" width="9.140625" style="48"/>
    <col min="9224" max="9224" width="12.140625" style="48" customWidth="1"/>
    <col min="9225" max="9227" width="9.140625" style="48"/>
    <col min="9228" max="9228" width="12.28515625" style="48" customWidth="1"/>
    <col min="9229" max="9229" width="3.5703125" style="48" customWidth="1"/>
    <col min="9230" max="9230" width="4.140625" style="48" customWidth="1"/>
    <col min="9231" max="9472" width="9.140625" style="48"/>
    <col min="9473" max="9473" width="15.42578125" style="48" customWidth="1"/>
    <col min="9474" max="9474" width="3" style="48" customWidth="1"/>
    <col min="9475" max="9475" width="7.42578125" style="48" customWidth="1"/>
    <col min="9476" max="9476" width="9.140625" style="48"/>
    <col min="9477" max="9477" width="2.7109375" style="48" customWidth="1"/>
    <col min="9478" max="9479" width="9.140625" style="48"/>
    <col min="9480" max="9480" width="12.140625" style="48" customWidth="1"/>
    <col min="9481" max="9483" width="9.140625" style="48"/>
    <col min="9484" max="9484" width="12.28515625" style="48" customWidth="1"/>
    <col min="9485" max="9485" width="3.5703125" style="48" customWidth="1"/>
    <col min="9486" max="9486" width="4.140625" style="48" customWidth="1"/>
    <col min="9487" max="9728" width="9.140625" style="48"/>
    <col min="9729" max="9729" width="15.42578125" style="48" customWidth="1"/>
    <col min="9730" max="9730" width="3" style="48" customWidth="1"/>
    <col min="9731" max="9731" width="7.42578125" style="48" customWidth="1"/>
    <col min="9732" max="9732" width="9.140625" style="48"/>
    <col min="9733" max="9733" width="2.7109375" style="48" customWidth="1"/>
    <col min="9734" max="9735" width="9.140625" style="48"/>
    <col min="9736" max="9736" width="12.140625" style="48" customWidth="1"/>
    <col min="9737" max="9739" width="9.140625" style="48"/>
    <col min="9740" max="9740" width="12.28515625" style="48" customWidth="1"/>
    <col min="9741" max="9741" width="3.5703125" style="48" customWidth="1"/>
    <col min="9742" max="9742" width="4.140625" style="48" customWidth="1"/>
    <col min="9743" max="9984" width="9.140625" style="48"/>
    <col min="9985" max="9985" width="15.42578125" style="48" customWidth="1"/>
    <col min="9986" max="9986" width="3" style="48" customWidth="1"/>
    <col min="9987" max="9987" width="7.42578125" style="48" customWidth="1"/>
    <col min="9988" max="9988" width="9.140625" style="48"/>
    <col min="9989" max="9989" width="2.7109375" style="48" customWidth="1"/>
    <col min="9990" max="9991" width="9.140625" style="48"/>
    <col min="9992" max="9992" width="12.140625" style="48" customWidth="1"/>
    <col min="9993" max="9995" width="9.140625" style="48"/>
    <col min="9996" max="9996" width="12.28515625" style="48" customWidth="1"/>
    <col min="9997" max="9997" width="3.5703125" style="48" customWidth="1"/>
    <col min="9998" max="9998" width="4.140625" style="48" customWidth="1"/>
    <col min="9999" max="10240" width="9.140625" style="48"/>
    <col min="10241" max="10241" width="15.42578125" style="48" customWidth="1"/>
    <col min="10242" max="10242" width="3" style="48" customWidth="1"/>
    <col min="10243" max="10243" width="7.42578125" style="48" customWidth="1"/>
    <col min="10244" max="10244" width="9.140625" style="48"/>
    <col min="10245" max="10245" width="2.7109375" style="48" customWidth="1"/>
    <col min="10246" max="10247" width="9.140625" style="48"/>
    <col min="10248" max="10248" width="12.140625" style="48" customWidth="1"/>
    <col min="10249" max="10251" width="9.140625" style="48"/>
    <col min="10252" max="10252" width="12.28515625" style="48" customWidth="1"/>
    <col min="10253" max="10253" width="3.5703125" style="48" customWidth="1"/>
    <col min="10254" max="10254" width="4.140625" style="48" customWidth="1"/>
    <col min="10255" max="10496" width="9.140625" style="48"/>
    <col min="10497" max="10497" width="15.42578125" style="48" customWidth="1"/>
    <col min="10498" max="10498" width="3" style="48" customWidth="1"/>
    <col min="10499" max="10499" width="7.42578125" style="48" customWidth="1"/>
    <col min="10500" max="10500" width="9.140625" style="48"/>
    <col min="10501" max="10501" width="2.7109375" style="48" customWidth="1"/>
    <col min="10502" max="10503" width="9.140625" style="48"/>
    <col min="10504" max="10504" width="12.140625" style="48" customWidth="1"/>
    <col min="10505" max="10507" width="9.140625" style="48"/>
    <col min="10508" max="10508" width="12.28515625" style="48" customWidth="1"/>
    <col min="10509" max="10509" width="3.5703125" style="48" customWidth="1"/>
    <col min="10510" max="10510" width="4.140625" style="48" customWidth="1"/>
    <col min="10511" max="10752" width="9.140625" style="48"/>
    <col min="10753" max="10753" width="15.42578125" style="48" customWidth="1"/>
    <col min="10754" max="10754" width="3" style="48" customWidth="1"/>
    <col min="10755" max="10755" width="7.42578125" style="48" customWidth="1"/>
    <col min="10756" max="10756" width="9.140625" style="48"/>
    <col min="10757" max="10757" width="2.7109375" style="48" customWidth="1"/>
    <col min="10758" max="10759" width="9.140625" style="48"/>
    <col min="10760" max="10760" width="12.140625" style="48" customWidth="1"/>
    <col min="10761" max="10763" width="9.140625" style="48"/>
    <col min="10764" max="10764" width="12.28515625" style="48" customWidth="1"/>
    <col min="10765" max="10765" width="3.5703125" style="48" customWidth="1"/>
    <col min="10766" max="10766" width="4.140625" style="48" customWidth="1"/>
    <col min="10767" max="11008" width="9.140625" style="48"/>
    <col min="11009" max="11009" width="15.42578125" style="48" customWidth="1"/>
    <col min="11010" max="11010" width="3" style="48" customWidth="1"/>
    <col min="11011" max="11011" width="7.42578125" style="48" customWidth="1"/>
    <col min="11012" max="11012" width="9.140625" style="48"/>
    <col min="11013" max="11013" width="2.7109375" style="48" customWidth="1"/>
    <col min="11014" max="11015" width="9.140625" style="48"/>
    <col min="11016" max="11016" width="12.140625" style="48" customWidth="1"/>
    <col min="11017" max="11019" width="9.140625" style="48"/>
    <col min="11020" max="11020" width="12.28515625" style="48" customWidth="1"/>
    <col min="11021" max="11021" width="3.5703125" style="48" customWidth="1"/>
    <col min="11022" max="11022" width="4.140625" style="48" customWidth="1"/>
    <col min="11023" max="11264" width="9.140625" style="48"/>
    <col min="11265" max="11265" width="15.42578125" style="48" customWidth="1"/>
    <col min="11266" max="11266" width="3" style="48" customWidth="1"/>
    <col min="11267" max="11267" width="7.42578125" style="48" customWidth="1"/>
    <col min="11268" max="11268" width="9.140625" style="48"/>
    <col min="11269" max="11269" width="2.7109375" style="48" customWidth="1"/>
    <col min="11270" max="11271" width="9.140625" style="48"/>
    <col min="11272" max="11272" width="12.140625" style="48" customWidth="1"/>
    <col min="11273" max="11275" width="9.140625" style="48"/>
    <col min="11276" max="11276" width="12.28515625" style="48" customWidth="1"/>
    <col min="11277" max="11277" width="3.5703125" style="48" customWidth="1"/>
    <col min="11278" max="11278" width="4.140625" style="48" customWidth="1"/>
    <col min="11279" max="11520" width="9.140625" style="48"/>
    <col min="11521" max="11521" width="15.42578125" style="48" customWidth="1"/>
    <col min="11522" max="11522" width="3" style="48" customWidth="1"/>
    <col min="11523" max="11523" width="7.42578125" style="48" customWidth="1"/>
    <col min="11524" max="11524" width="9.140625" style="48"/>
    <col min="11525" max="11525" width="2.7109375" style="48" customWidth="1"/>
    <col min="11526" max="11527" width="9.140625" style="48"/>
    <col min="11528" max="11528" width="12.140625" style="48" customWidth="1"/>
    <col min="11529" max="11531" width="9.140625" style="48"/>
    <col min="11532" max="11532" width="12.28515625" style="48" customWidth="1"/>
    <col min="11533" max="11533" width="3.5703125" style="48" customWidth="1"/>
    <col min="11534" max="11534" width="4.140625" style="48" customWidth="1"/>
    <col min="11535" max="11776" width="9.140625" style="48"/>
    <col min="11777" max="11777" width="15.42578125" style="48" customWidth="1"/>
    <col min="11778" max="11778" width="3" style="48" customWidth="1"/>
    <col min="11779" max="11779" width="7.42578125" style="48" customWidth="1"/>
    <col min="11780" max="11780" width="9.140625" style="48"/>
    <col min="11781" max="11781" width="2.7109375" style="48" customWidth="1"/>
    <col min="11782" max="11783" width="9.140625" style="48"/>
    <col min="11784" max="11784" width="12.140625" style="48" customWidth="1"/>
    <col min="11785" max="11787" width="9.140625" style="48"/>
    <col min="11788" max="11788" width="12.28515625" style="48" customWidth="1"/>
    <col min="11789" max="11789" width="3.5703125" style="48" customWidth="1"/>
    <col min="11790" max="11790" width="4.140625" style="48" customWidth="1"/>
    <col min="11791" max="12032" width="9.140625" style="48"/>
    <col min="12033" max="12033" width="15.42578125" style="48" customWidth="1"/>
    <col min="12034" max="12034" width="3" style="48" customWidth="1"/>
    <col min="12035" max="12035" width="7.42578125" style="48" customWidth="1"/>
    <col min="12036" max="12036" width="9.140625" style="48"/>
    <col min="12037" max="12037" width="2.7109375" style="48" customWidth="1"/>
    <col min="12038" max="12039" width="9.140625" style="48"/>
    <col min="12040" max="12040" width="12.140625" style="48" customWidth="1"/>
    <col min="12041" max="12043" width="9.140625" style="48"/>
    <col min="12044" max="12044" width="12.28515625" style="48" customWidth="1"/>
    <col min="12045" max="12045" width="3.5703125" style="48" customWidth="1"/>
    <col min="12046" max="12046" width="4.140625" style="48" customWidth="1"/>
    <col min="12047" max="12288" width="9.140625" style="48"/>
    <col min="12289" max="12289" width="15.42578125" style="48" customWidth="1"/>
    <col min="12290" max="12290" width="3" style="48" customWidth="1"/>
    <col min="12291" max="12291" width="7.42578125" style="48" customWidth="1"/>
    <col min="12292" max="12292" width="9.140625" style="48"/>
    <col min="12293" max="12293" width="2.7109375" style="48" customWidth="1"/>
    <col min="12294" max="12295" width="9.140625" style="48"/>
    <col min="12296" max="12296" width="12.140625" style="48" customWidth="1"/>
    <col min="12297" max="12299" width="9.140625" style="48"/>
    <col min="12300" max="12300" width="12.28515625" style="48" customWidth="1"/>
    <col min="12301" max="12301" width="3.5703125" style="48" customWidth="1"/>
    <col min="12302" max="12302" width="4.140625" style="48" customWidth="1"/>
    <col min="12303" max="12544" width="9.140625" style="48"/>
    <col min="12545" max="12545" width="15.42578125" style="48" customWidth="1"/>
    <col min="12546" max="12546" width="3" style="48" customWidth="1"/>
    <col min="12547" max="12547" width="7.42578125" style="48" customWidth="1"/>
    <col min="12548" max="12548" width="9.140625" style="48"/>
    <col min="12549" max="12549" width="2.7109375" style="48" customWidth="1"/>
    <col min="12550" max="12551" width="9.140625" style="48"/>
    <col min="12552" max="12552" width="12.140625" style="48" customWidth="1"/>
    <col min="12553" max="12555" width="9.140625" style="48"/>
    <col min="12556" max="12556" width="12.28515625" style="48" customWidth="1"/>
    <col min="12557" max="12557" width="3.5703125" style="48" customWidth="1"/>
    <col min="12558" max="12558" width="4.140625" style="48" customWidth="1"/>
    <col min="12559" max="12800" width="9.140625" style="48"/>
    <col min="12801" max="12801" width="15.42578125" style="48" customWidth="1"/>
    <col min="12802" max="12802" width="3" style="48" customWidth="1"/>
    <col min="12803" max="12803" width="7.42578125" style="48" customWidth="1"/>
    <col min="12804" max="12804" width="9.140625" style="48"/>
    <col min="12805" max="12805" width="2.7109375" style="48" customWidth="1"/>
    <col min="12806" max="12807" width="9.140625" style="48"/>
    <col min="12808" max="12808" width="12.140625" style="48" customWidth="1"/>
    <col min="12809" max="12811" width="9.140625" style="48"/>
    <col min="12812" max="12812" width="12.28515625" style="48" customWidth="1"/>
    <col min="12813" max="12813" width="3.5703125" style="48" customWidth="1"/>
    <col min="12814" max="12814" width="4.140625" style="48" customWidth="1"/>
    <col min="12815" max="13056" width="9.140625" style="48"/>
    <col min="13057" max="13057" width="15.42578125" style="48" customWidth="1"/>
    <col min="13058" max="13058" width="3" style="48" customWidth="1"/>
    <col min="13059" max="13059" width="7.42578125" style="48" customWidth="1"/>
    <col min="13060" max="13060" width="9.140625" style="48"/>
    <col min="13061" max="13061" width="2.7109375" style="48" customWidth="1"/>
    <col min="13062" max="13063" width="9.140625" style="48"/>
    <col min="13064" max="13064" width="12.140625" style="48" customWidth="1"/>
    <col min="13065" max="13067" width="9.140625" style="48"/>
    <col min="13068" max="13068" width="12.28515625" style="48" customWidth="1"/>
    <col min="13069" max="13069" width="3.5703125" style="48" customWidth="1"/>
    <col min="13070" max="13070" width="4.140625" style="48" customWidth="1"/>
    <col min="13071" max="13312" width="9.140625" style="48"/>
    <col min="13313" max="13313" width="15.42578125" style="48" customWidth="1"/>
    <col min="13314" max="13314" width="3" style="48" customWidth="1"/>
    <col min="13315" max="13315" width="7.42578125" style="48" customWidth="1"/>
    <col min="13316" max="13316" width="9.140625" style="48"/>
    <col min="13317" max="13317" width="2.7109375" style="48" customWidth="1"/>
    <col min="13318" max="13319" width="9.140625" style="48"/>
    <col min="13320" max="13320" width="12.140625" style="48" customWidth="1"/>
    <col min="13321" max="13323" width="9.140625" style="48"/>
    <col min="13324" max="13324" width="12.28515625" style="48" customWidth="1"/>
    <col min="13325" max="13325" width="3.5703125" style="48" customWidth="1"/>
    <col min="13326" max="13326" width="4.140625" style="48" customWidth="1"/>
    <col min="13327" max="13568" width="9.140625" style="48"/>
    <col min="13569" max="13569" width="15.42578125" style="48" customWidth="1"/>
    <col min="13570" max="13570" width="3" style="48" customWidth="1"/>
    <col min="13571" max="13571" width="7.42578125" style="48" customWidth="1"/>
    <col min="13572" max="13572" width="9.140625" style="48"/>
    <col min="13573" max="13573" width="2.7109375" style="48" customWidth="1"/>
    <col min="13574" max="13575" width="9.140625" style="48"/>
    <col min="13576" max="13576" width="12.140625" style="48" customWidth="1"/>
    <col min="13577" max="13579" width="9.140625" style="48"/>
    <col min="13580" max="13580" width="12.28515625" style="48" customWidth="1"/>
    <col min="13581" max="13581" width="3.5703125" style="48" customWidth="1"/>
    <col min="13582" max="13582" width="4.140625" style="48" customWidth="1"/>
    <col min="13583" max="13824" width="9.140625" style="48"/>
    <col min="13825" max="13825" width="15.42578125" style="48" customWidth="1"/>
    <col min="13826" max="13826" width="3" style="48" customWidth="1"/>
    <col min="13827" max="13827" width="7.42578125" style="48" customWidth="1"/>
    <col min="13828" max="13828" width="9.140625" style="48"/>
    <col min="13829" max="13829" width="2.7109375" style="48" customWidth="1"/>
    <col min="13830" max="13831" width="9.140625" style="48"/>
    <col min="13832" max="13832" width="12.140625" style="48" customWidth="1"/>
    <col min="13833" max="13835" width="9.140625" style="48"/>
    <col min="13836" max="13836" width="12.28515625" style="48" customWidth="1"/>
    <col min="13837" max="13837" width="3.5703125" style="48" customWidth="1"/>
    <col min="13838" max="13838" width="4.140625" style="48" customWidth="1"/>
    <col min="13839" max="14080" width="9.140625" style="48"/>
    <col min="14081" max="14081" width="15.42578125" style="48" customWidth="1"/>
    <col min="14082" max="14082" width="3" style="48" customWidth="1"/>
    <col min="14083" max="14083" width="7.42578125" style="48" customWidth="1"/>
    <col min="14084" max="14084" width="9.140625" style="48"/>
    <col min="14085" max="14085" width="2.7109375" style="48" customWidth="1"/>
    <col min="14086" max="14087" width="9.140625" style="48"/>
    <col min="14088" max="14088" width="12.140625" style="48" customWidth="1"/>
    <col min="14089" max="14091" width="9.140625" style="48"/>
    <col min="14092" max="14092" width="12.28515625" style="48" customWidth="1"/>
    <col min="14093" max="14093" width="3.5703125" style="48" customWidth="1"/>
    <col min="14094" max="14094" width="4.140625" style="48" customWidth="1"/>
    <col min="14095" max="14336" width="9.140625" style="48"/>
    <col min="14337" max="14337" width="15.42578125" style="48" customWidth="1"/>
    <col min="14338" max="14338" width="3" style="48" customWidth="1"/>
    <col min="14339" max="14339" width="7.42578125" style="48" customWidth="1"/>
    <col min="14340" max="14340" width="9.140625" style="48"/>
    <col min="14341" max="14341" width="2.7109375" style="48" customWidth="1"/>
    <col min="14342" max="14343" width="9.140625" style="48"/>
    <col min="14344" max="14344" width="12.140625" style="48" customWidth="1"/>
    <col min="14345" max="14347" width="9.140625" style="48"/>
    <col min="14348" max="14348" width="12.28515625" style="48" customWidth="1"/>
    <col min="14349" max="14349" width="3.5703125" style="48" customWidth="1"/>
    <col min="14350" max="14350" width="4.140625" style="48" customWidth="1"/>
    <col min="14351" max="14592" width="9.140625" style="48"/>
    <col min="14593" max="14593" width="15.42578125" style="48" customWidth="1"/>
    <col min="14594" max="14594" width="3" style="48" customWidth="1"/>
    <col min="14595" max="14595" width="7.42578125" style="48" customWidth="1"/>
    <col min="14596" max="14596" width="9.140625" style="48"/>
    <col min="14597" max="14597" width="2.7109375" style="48" customWidth="1"/>
    <col min="14598" max="14599" width="9.140625" style="48"/>
    <col min="14600" max="14600" width="12.140625" style="48" customWidth="1"/>
    <col min="14601" max="14603" width="9.140625" style="48"/>
    <col min="14604" max="14604" width="12.28515625" style="48" customWidth="1"/>
    <col min="14605" max="14605" width="3.5703125" style="48" customWidth="1"/>
    <col min="14606" max="14606" width="4.140625" style="48" customWidth="1"/>
    <col min="14607" max="14848" width="9.140625" style="48"/>
    <col min="14849" max="14849" width="15.42578125" style="48" customWidth="1"/>
    <col min="14850" max="14850" width="3" style="48" customWidth="1"/>
    <col min="14851" max="14851" width="7.42578125" style="48" customWidth="1"/>
    <col min="14852" max="14852" width="9.140625" style="48"/>
    <col min="14853" max="14853" width="2.7109375" style="48" customWidth="1"/>
    <col min="14854" max="14855" width="9.140625" style="48"/>
    <col min="14856" max="14856" width="12.140625" style="48" customWidth="1"/>
    <col min="14857" max="14859" width="9.140625" style="48"/>
    <col min="14860" max="14860" width="12.28515625" style="48" customWidth="1"/>
    <col min="14861" max="14861" width="3.5703125" style="48" customWidth="1"/>
    <col min="14862" max="14862" width="4.140625" style="48" customWidth="1"/>
    <col min="14863" max="15104" width="9.140625" style="48"/>
    <col min="15105" max="15105" width="15.42578125" style="48" customWidth="1"/>
    <col min="15106" max="15106" width="3" style="48" customWidth="1"/>
    <col min="15107" max="15107" width="7.42578125" style="48" customWidth="1"/>
    <col min="15108" max="15108" width="9.140625" style="48"/>
    <col min="15109" max="15109" width="2.7109375" style="48" customWidth="1"/>
    <col min="15110" max="15111" width="9.140625" style="48"/>
    <col min="15112" max="15112" width="12.140625" style="48" customWidth="1"/>
    <col min="15113" max="15115" width="9.140625" style="48"/>
    <col min="15116" max="15116" width="12.28515625" style="48" customWidth="1"/>
    <col min="15117" max="15117" width="3.5703125" style="48" customWidth="1"/>
    <col min="15118" max="15118" width="4.140625" style="48" customWidth="1"/>
    <col min="15119" max="15360" width="9.140625" style="48"/>
    <col min="15361" max="15361" width="15.42578125" style="48" customWidth="1"/>
    <col min="15362" max="15362" width="3" style="48" customWidth="1"/>
    <col min="15363" max="15363" width="7.42578125" style="48" customWidth="1"/>
    <col min="15364" max="15364" width="9.140625" style="48"/>
    <col min="15365" max="15365" width="2.7109375" style="48" customWidth="1"/>
    <col min="15366" max="15367" width="9.140625" style="48"/>
    <col min="15368" max="15368" width="12.140625" style="48" customWidth="1"/>
    <col min="15369" max="15371" width="9.140625" style="48"/>
    <col min="15372" max="15372" width="12.28515625" style="48" customWidth="1"/>
    <col min="15373" max="15373" width="3.5703125" style="48" customWidth="1"/>
    <col min="15374" max="15374" width="4.140625" style="48" customWidth="1"/>
    <col min="15375" max="15616" width="9.140625" style="48"/>
    <col min="15617" max="15617" width="15.42578125" style="48" customWidth="1"/>
    <col min="15618" max="15618" width="3" style="48" customWidth="1"/>
    <col min="15619" max="15619" width="7.42578125" style="48" customWidth="1"/>
    <col min="15620" max="15620" width="9.140625" style="48"/>
    <col min="15621" max="15621" width="2.7109375" style="48" customWidth="1"/>
    <col min="15622" max="15623" width="9.140625" style="48"/>
    <col min="15624" max="15624" width="12.140625" style="48" customWidth="1"/>
    <col min="15625" max="15627" width="9.140625" style="48"/>
    <col min="15628" max="15628" width="12.28515625" style="48" customWidth="1"/>
    <col min="15629" max="15629" width="3.5703125" style="48" customWidth="1"/>
    <col min="15630" max="15630" width="4.140625" style="48" customWidth="1"/>
    <col min="15631" max="15872" width="9.140625" style="48"/>
    <col min="15873" max="15873" width="15.42578125" style="48" customWidth="1"/>
    <col min="15874" max="15874" width="3" style="48" customWidth="1"/>
    <col min="15875" max="15875" width="7.42578125" style="48" customWidth="1"/>
    <col min="15876" max="15876" width="9.140625" style="48"/>
    <col min="15877" max="15877" width="2.7109375" style="48" customWidth="1"/>
    <col min="15878" max="15879" width="9.140625" style="48"/>
    <col min="15880" max="15880" width="12.140625" style="48" customWidth="1"/>
    <col min="15881" max="15883" width="9.140625" style="48"/>
    <col min="15884" max="15884" width="12.28515625" style="48" customWidth="1"/>
    <col min="15885" max="15885" width="3.5703125" style="48" customWidth="1"/>
    <col min="15886" max="15886" width="4.140625" style="48" customWidth="1"/>
    <col min="15887" max="16128" width="9.140625" style="48"/>
    <col min="16129" max="16129" width="15.42578125" style="48" customWidth="1"/>
    <col min="16130" max="16130" width="3" style="48" customWidth="1"/>
    <col min="16131" max="16131" width="7.42578125" style="48" customWidth="1"/>
    <col min="16132" max="16132" width="9.140625" style="48"/>
    <col min="16133" max="16133" width="2.7109375" style="48" customWidth="1"/>
    <col min="16134" max="16135" width="9.140625" style="48"/>
    <col min="16136" max="16136" width="12.140625" style="48" customWidth="1"/>
    <col min="16137" max="16139" width="9.140625" style="48"/>
    <col min="16140" max="16140" width="12.28515625" style="48" customWidth="1"/>
    <col min="16141" max="16141" width="3.5703125" style="48" customWidth="1"/>
    <col min="16142" max="16142" width="4.140625" style="48" customWidth="1"/>
    <col min="16143" max="16384" width="9.140625" style="48"/>
  </cols>
  <sheetData>
    <row r="1" spans="1:16" ht="21" thickBot="1" x14ac:dyDescent="0.25">
      <c r="A1" s="178" t="s">
        <v>25</v>
      </c>
      <c r="B1" s="179"/>
      <c r="C1" s="179"/>
      <c r="D1" s="179"/>
      <c r="E1" s="179"/>
      <c r="F1" s="179"/>
      <c r="G1" s="179"/>
      <c r="H1" s="179"/>
      <c r="I1" s="179"/>
      <c r="J1" s="179"/>
      <c r="K1" s="179"/>
      <c r="L1" s="179"/>
      <c r="M1" s="179"/>
      <c r="N1" s="179"/>
      <c r="O1" s="179"/>
      <c r="P1" s="180"/>
    </row>
    <row r="2" spans="1:16" s="45" customFormat="1" ht="13.5" thickBot="1" x14ac:dyDescent="0.25">
      <c r="A2" s="51">
        <f>'Increment Proceedings'!V4</f>
        <v>50200</v>
      </c>
      <c r="B2" s="52"/>
      <c r="C2" s="52"/>
      <c r="D2" s="52"/>
      <c r="E2" s="52"/>
      <c r="F2" s="52"/>
      <c r="G2" s="52"/>
      <c r="H2" s="52"/>
      <c r="I2" s="52"/>
      <c r="J2" s="52"/>
      <c r="K2" s="52"/>
      <c r="L2" s="52"/>
      <c r="M2" s="52"/>
      <c r="N2" s="52"/>
      <c r="O2" s="53">
        <v>1</v>
      </c>
      <c r="P2" s="54" t="s">
        <v>26</v>
      </c>
    </row>
    <row r="3" spans="1:16" s="45" customFormat="1" ht="13.5" thickBot="1" x14ac:dyDescent="0.25">
      <c r="A3" s="55" t="s">
        <v>27</v>
      </c>
      <c r="B3" s="56"/>
      <c r="C3" s="57">
        <f>VALUE(RIGHT(INT(Number/1000000000),2))</f>
        <v>0</v>
      </c>
      <c r="D3" s="58" t="s">
        <v>28</v>
      </c>
      <c r="E3" s="59"/>
      <c r="F3" s="60">
        <f t="shared" ref="F3:F9" si="0">IF(C3=0,0,C3)</f>
        <v>0</v>
      </c>
      <c r="G3" s="60"/>
      <c r="H3" s="60" t="str">
        <f t="shared" ref="H3:H9" si="1">IF(F3=0,"",IF(OR(C3&lt;=20,VALUE(RIGHT(C3,1))=0),VLOOKUP(C3,MainTable,2),VLOOKUP(C3,MainTable,2)&amp;DashOrSpace&amp;VLOOKUP(VALUE(RIGHT(C3,1)),MainTable,2)))</f>
        <v/>
      </c>
      <c r="I3" s="60" t="s">
        <v>29</v>
      </c>
      <c r="J3" s="60" t="str">
        <f>IF(H3="","",D3)</f>
        <v/>
      </c>
      <c r="K3" s="60" t="s">
        <v>29</v>
      </c>
      <c r="L3" s="60" t="str">
        <f t="shared" ref="L3:L9" si="2">H3&amp;I3&amp;J3&amp;K3</f>
        <v xml:space="preserve">  </v>
      </c>
      <c r="M3" s="61"/>
      <c r="N3" s="52"/>
      <c r="O3" s="53">
        <v>2</v>
      </c>
      <c r="P3" s="54" t="s">
        <v>30</v>
      </c>
    </row>
    <row r="4" spans="1:16" s="45" customFormat="1" ht="13.5" thickBot="1" x14ac:dyDescent="0.25">
      <c r="A4" s="62" t="s">
        <v>31</v>
      </c>
      <c r="B4" s="56"/>
      <c r="C4" s="57">
        <f>VALUE(RIGHT(INT(Number/10000000),2))</f>
        <v>0</v>
      </c>
      <c r="D4" s="58" t="s">
        <v>32</v>
      </c>
      <c r="E4" s="59"/>
      <c r="F4" s="60">
        <f t="shared" si="0"/>
        <v>0</v>
      </c>
      <c r="G4" s="60"/>
      <c r="H4" s="60" t="str">
        <f t="shared" si="1"/>
        <v/>
      </c>
      <c r="I4" s="60" t="s">
        <v>29</v>
      </c>
      <c r="J4" s="60" t="str">
        <f>IF(AND(H3="",H4=""),"",D4)</f>
        <v/>
      </c>
      <c r="K4" s="60" t="s">
        <v>29</v>
      </c>
      <c r="L4" s="60" t="str">
        <f t="shared" si="2"/>
        <v xml:space="preserve">  </v>
      </c>
      <c r="M4" s="61"/>
      <c r="N4" s="52"/>
      <c r="O4" s="53">
        <v>3</v>
      </c>
      <c r="P4" s="54" t="s">
        <v>33</v>
      </c>
    </row>
    <row r="5" spans="1:16" s="45" customFormat="1" ht="13.5" thickBot="1" x14ac:dyDescent="0.25">
      <c r="A5" s="63" t="s">
        <v>34</v>
      </c>
      <c r="B5" s="56"/>
      <c r="C5" s="57">
        <f>VALUE(RIGHT(INT(Number/100000),2))</f>
        <v>0</v>
      </c>
      <c r="D5" s="58" t="s">
        <v>35</v>
      </c>
      <c r="E5" s="59"/>
      <c r="F5" s="60">
        <f t="shared" si="0"/>
        <v>0</v>
      </c>
      <c r="G5" s="60"/>
      <c r="H5" s="60" t="str">
        <f t="shared" si="1"/>
        <v/>
      </c>
      <c r="I5" s="60" t="s">
        <v>29</v>
      </c>
      <c r="J5" s="60" t="str">
        <f>IF(H5="","",D5)</f>
        <v/>
      </c>
      <c r="K5" s="60" t="s">
        <v>29</v>
      </c>
      <c r="L5" s="60" t="str">
        <f t="shared" si="2"/>
        <v xml:space="preserve">  </v>
      </c>
      <c r="M5" s="61"/>
      <c r="N5" s="52"/>
      <c r="O5" s="53">
        <v>4</v>
      </c>
      <c r="P5" s="54" t="s">
        <v>36</v>
      </c>
    </row>
    <row r="6" spans="1:16" s="45" customFormat="1" ht="13.5" thickBot="1" x14ac:dyDescent="0.25">
      <c r="A6" s="63" t="s">
        <v>37</v>
      </c>
      <c r="B6" s="56"/>
      <c r="C6" s="57">
        <f>VALUE(RIGHT(INT(Number/1000),2))</f>
        <v>50</v>
      </c>
      <c r="D6" s="58" t="s">
        <v>38</v>
      </c>
      <c r="E6" s="59"/>
      <c r="F6" s="60">
        <f t="shared" si="0"/>
        <v>50</v>
      </c>
      <c r="G6" s="60"/>
      <c r="H6" s="60" t="str">
        <f t="shared" si="1"/>
        <v>Fifty</v>
      </c>
      <c r="I6" s="60" t="s">
        <v>29</v>
      </c>
      <c r="J6" s="60" t="str">
        <f>IF(H6="","",D6)</f>
        <v>Thousand</v>
      </c>
      <c r="K6" s="60" t="s">
        <v>29</v>
      </c>
      <c r="L6" s="60" t="str">
        <f t="shared" si="2"/>
        <v xml:space="preserve">Fifty Thousand </v>
      </c>
      <c r="M6" s="61"/>
      <c r="N6" s="52"/>
      <c r="O6" s="53">
        <v>5</v>
      </c>
      <c r="P6" s="54" t="s">
        <v>39</v>
      </c>
    </row>
    <row r="7" spans="1:16" s="45" customFormat="1" ht="13.5" thickBot="1" x14ac:dyDescent="0.25">
      <c r="A7" s="62" t="s">
        <v>40</v>
      </c>
      <c r="B7" s="56"/>
      <c r="C7" s="64">
        <f>VALUE(RIGHT(INT(Number/100),1))</f>
        <v>2</v>
      </c>
      <c r="D7" s="58" t="s">
        <v>41</v>
      </c>
      <c r="E7" s="59"/>
      <c r="F7" s="60">
        <f t="shared" si="0"/>
        <v>2</v>
      </c>
      <c r="G7" s="60"/>
      <c r="H7" s="60" t="str">
        <f t="shared" si="1"/>
        <v>Two</v>
      </c>
      <c r="I7" s="60" t="s">
        <v>29</v>
      </c>
      <c r="J7" s="60" t="str">
        <f>IF(H7="","",D7)</f>
        <v>Hundred</v>
      </c>
      <c r="K7" s="60" t="s">
        <v>29</v>
      </c>
      <c r="L7" s="60" t="str">
        <f t="shared" si="2"/>
        <v xml:space="preserve">Two Hundred </v>
      </c>
      <c r="M7" s="61"/>
      <c r="N7" s="52"/>
      <c r="O7" s="53">
        <v>6</v>
      </c>
      <c r="P7" s="54" t="s">
        <v>42</v>
      </c>
    </row>
    <row r="8" spans="1:16" s="45" customFormat="1" ht="13.5" thickBot="1" x14ac:dyDescent="0.25">
      <c r="A8" s="62" t="s">
        <v>43</v>
      </c>
      <c r="B8" s="56"/>
      <c r="C8" s="57">
        <f>INT(Number)-INT(Number/100)*100</f>
        <v>0</v>
      </c>
      <c r="D8" s="58" t="s">
        <v>44</v>
      </c>
      <c r="E8" s="59"/>
      <c r="F8" s="60">
        <f t="shared" si="0"/>
        <v>0</v>
      </c>
      <c r="G8" s="60"/>
      <c r="H8" s="60" t="str">
        <f t="shared" si="1"/>
        <v/>
      </c>
      <c r="I8" s="60" t="s">
        <v>29</v>
      </c>
      <c r="J8" s="60"/>
      <c r="K8" s="60"/>
      <c r="L8" s="60" t="str">
        <f t="shared" si="2"/>
        <v xml:space="preserve"> </v>
      </c>
      <c r="M8" s="61"/>
      <c r="N8" s="52"/>
      <c r="O8" s="53">
        <v>7</v>
      </c>
      <c r="P8" s="54" t="s">
        <v>45</v>
      </c>
    </row>
    <row r="9" spans="1:16" s="45" customFormat="1" ht="13.5" thickBot="1" x14ac:dyDescent="0.25">
      <c r="A9" s="65" t="s">
        <v>46</v>
      </c>
      <c r="B9" s="56"/>
      <c r="C9" s="66">
        <f>ROUND((Number-INT(Number))*100,0)</f>
        <v>0</v>
      </c>
      <c r="D9" s="58" t="str">
        <f>IF(C9=1,CurName3,CurName4)</f>
        <v>Paise</v>
      </c>
      <c r="E9" s="59"/>
      <c r="F9" s="60">
        <f t="shared" si="0"/>
        <v>0</v>
      </c>
      <c r="G9" s="60"/>
      <c r="H9" s="60" t="str">
        <f t="shared" si="1"/>
        <v/>
      </c>
      <c r="I9" s="60" t="s">
        <v>29</v>
      </c>
      <c r="J9" s="60"/>
      <c r="K9" s="60" t="s">
        <v>29</v>
      </c>
      <c r="L9" s="60" t="str">
        <f t="shared" si="2"/>
        <v xml:space="preserve">  </v>
      </c>
      <c r="M9" s="61"/>
      <c r="N9" s="52"/>
      <c r="O9" s="53">
        <v>8</v>
      </c>
      <c r="P9" s="54" t="s">
        <v>47</v>
      </c>
    </row>
    <row r="10" spans="1:16" s="45" customFormat="1" ht="13.5" thickBot="1" x14ac:dyDescent="0.25">
      <c r="A10" s="67" t="s">
        <v>44</v>
      </c>
      <c r="B10" s="68"/>
      <c r="C10" s="59"/>
      <c r="D10" s="59"/>
      <c r="E10" s="59"/>
      <c r="F10" s="59"/>
      <c r="G10" s="59"/>
      <c r="H10" s="59"/>
      <c r="I10" s="59"/>
      <c r="J10" s="59"/>
      <c r="K10" s="59"/>
      <c r="L10" s="52"/>
      <c r="M10" s="61"/>
      <c r="N10" s="52"/>
      <c r="O10" s="53">
        <v>9</v>
      </c>
      <c r="P10" s="54" t="s">
        <v>48</v>
      </c>
    </row>
    <row r="11" spans="1:16" s="45" customFormat="1" ht="13.5" thickBot="1" x14ac:dyDescent="0.25">
      <c r="A11" s="69" t="s">
        <v>46</v>
      </c>
      <c r="B11" s="70"/>
      <c r="C11" s="52"/>
      <c r="D11" s="52"/>
      <c r="E11" s="52"/>
      <c r="F11" s="52"/>
      <c r="G11" s="52"/>
      <c r="H11" s="52"/>
      <c r="I11" s="52"/>
      <c r="J11" s="52"/>
      <c r="K11" s="52"/>
      <c r="L11" s="52"/>
      <c r="M11" s="52"/>
      <c r="N11" s="52"/>
      <c r="O11" s="53">
        <v>10</v>
      </c>
      <c r="P11" s="54" t="s">
        <v>49</v>
      </c>
    </row>
    <row r="12" spans="1:16" s="45" customFormat="1" ht="13.5" thickBot="1" x14ac:dyDescent="0.25">
      <c r="A12" s="52" t="s">
        <v>50</v>
      </c>
      <c r="B12" s="70"/>
      <c r="C12" s="71" t="str">
        <f>IF(Number="","",IF(Number&lt;1,"",IF(Number&lt;2,CurName1,CurName2))) &amp; " "</f>
        <v xml:space="preserve">Rupees </v>
      </c>
      <c r="D12" s="72"/>
      <c r="E12" s="72" t="str">
        <f>IF(OR($C$9=0,C12=" "),""," " &amp; $A$5 &amp; " ")</f>
        <v/>
      </c>
      <c r="F12" s="72"/>
      <c r="G12" s="72"/>
      <c r="H12" s="72" t="str">
        <f>IF(H9="","",D9 &amp; " ")</f>
        <v/>
      </c>
      <c r="I12" s="72"/>
      <c r="J12" s="73" t="str">
        <f>IF(OR(Number="",Number=0),""," " &amp; A8)</f>
        <v xml:space="preserve"> Only</v>
      </c>
      <c r="K12" s="52"/>
      <c r="L12" s="52"/>
      <c r="M12" s="52"/>
      <c r="N12" s="52"/>
      <c r="O12" s="53">
        <v>11</v>
      </c>
      <c r="P12" s="54" t="s">
        <v>51</v>
      </c>
    </row>
    <row r="13" spans="1:16" s="45" customFormat="1" ht="13.5" thickBot="1" x14ac:dyDescent="0.25">
      <c r="A13" s="52"/>
      <c r="B13" s="70"/>
      <c r="C13" s="52"/>
      <c r="D13" s="52"/>
      <c r="E13" s="52"/>
      <c r="F13" s="52"/>
      <c r="G13" s="52"/>
      <c r="H13" s="52"/>
      <c r="I13" s="52"/>
      <c r="J13" s="52"/>
      <c r="K13" s="52"/>
      <c r="L13" s="52"/>
      <c r="M13" s="52"/>
      <c r="N13" s="52"/>
      <c r="O13" s="53">
        <v>12</v>
      </c>
      <c r="P13" s="54" t="s">
        <v>52</v>
      </c>
    </row>
    <row r="14" spans="1:16" s="45" customFormat="1" ht="13.5" thickBot="1" x14ac:dyDescent="0.25">
      <c r="A14" s="74" t="s">
        <v>53</v>
      </c>
      <c r="B14" s="181" t="str">
        <f>CONCATENATE(L3&amp;L4&amp;L5&amp;L6&amp;L7&amp;L8)</f>
        <v xml:space="preserve">      Fifty Thousand Two Hundred  </v>
      </c>
      <c r="C14" s="181"/>
      <c r="D14" s="181"/>
      <c r="E14" s="181"/>
      <c r="F14" s="181"/>
      <c r="G14" s="181"/>
      <c r="H14" s="181"/>
      <c r="I14" s="181"/>
      <c r="J14" s="181"/>
      <c r="K14" s="181"/>
      <c r="L14" s="181"/>
      <c r="M14" s="52"/>
      <c r="N14" s="52"/>
      <c r="O14" s="53">
        <v>13</v>
      </c>
      <c r="P14" s="54" t="s">
        <v>54</v>
      </c>
    </row>
    <row r="15" spans="1:16" s="45" customFormat="1" ht="13.5" thickBot="1" x14ac:dyDescent="0.25">
      <c r="A15" s="75" t="s">
        <v>55</v>
      </c>
      <c r="B15" s="182" t="str">
        <f>L9</f>
        <v xml:space="preserve">  </v>
      </c>
      <c r="C15" s="182"/>
      <c r="D15" s="182"/>
      <c r="E15" s="182"/>
      <c r="F15" s="182"/>
      <c r="G15" s="182"/>
      <c r="H15" s="182"/>
      <c r="I15" s="182"/>
      <c r="J15" s="182"/>
      <c r="K15" s="182"/>
      <c r="L15" s="182"/>
      <c r="M15" s="52"/>
      <c r="N15" s="52"/>
      <c r="O15" s="53">
        <v>14</v>
      </c>
      <c r="P15" s="54" t="s">
        <v>56</v>
      </c>
    </row>
    <row r="16" spans="1:16" s="45" customFormat="1" ht="13.5" thickBot="1" x14ac:dyDescent="0.25">
      <c r="A16" s="52"/>
      <c r="B16" s="76"/>
      <c r="C16" s="76"/>
      <c r="D16" s="76"/>
      <c r="E16" s="76"/>
      <c r="F16" s="76"/>
      <c r="G16" s="76"/>
      <c r="H16" s="76"/>
      <c r="I16" s="76"/>
      <c r="J16" s="76"/>
      <c r="K16" s="76"/>
      <c r="L16" s="76"/>
      <c r="M16" s="52"/>
      <c r="N16" s="52"/>
      <c r="O16" s="53">
        <v>15</v>
      </c>
      <c r="P16" s="54" t="s">
        <v>57</v>
      </c>
    </row>
    <row r="17" spans="1:16" s="45" customFormat="1" ht="14.25" thickTop="1" thickBot="1" x14ac:dyDescent="0.25">
      <c r="A17" s="175" t="s">
        <v>58</v>
      </c>
      <c r="B17" s="176" t="str">
        <f>TRIM(NoInWords&amp;CurrencyName&amp;And&amp;FracinWords&amp;FracName&amp;Only)</f>
        <v>Fifty Thousand Two Hundred Rupees Only</v>
      </c>
      <c r="C17" s="176"/>
      <c r="D17" s="176"/>
      <c r="E17" s="176"/>
      <c r="F17" s="176"/>
      <c r="G17" s="176"/>
      <c r="H17" s="176"/>
      <c r="I17" s="176"/>
      <c r="J17" s="176"/>
      <c r="K17" s="176"/>
      <c r="L17" s="176"/>
      <c r="M17" s="52"/>
      <c r="N17" s="52"/>
      <c r="O17" s="53">
        <v>16</v>
      </c>
      <c r="P17" s="54" t="s">
        <v>59</v>
      </c>
    </row>
    <row r="18" spans="1:16" s="45" customFormat="1" ht="14.25" thickTop="1" thickBot="1" x14ac:dyDescent="0.25">
      <c r="A18" s="175"/>
      <c r="B18" s="177"/>
      <c r="C18" s="177"/>
      <c r="D18" s="177"/>
      <c r="E18" s="177"/>
      <c r="F18" s="177"/>
      <c r="G18" s="177"/>
      <c r="H18" s="177"/>
      <c r="I18" s="177"/>
      <c r="J18" s="177"/>
      <c r="K18" s="177"/>
      <c r="L18" s="177"/>
      <c r="M18" s="52"/>
      <c r="N18" s="52"/>
      <c r="O18" s="53">
        <v>17</v>
      </c>
      <c r="P18" s="54" t="s">
        <v>60</v>
      </c>
    </row>
    <row r="19" spans="1:16" s="45" customFormat="1" ht="14.25" thickTop="1" thickBot="1" x14ac:dyDescent="0.25">
      <c r="A19" s="175" t="s">
        <v>61</v>
      </c>
      <c r="B19" s="176" t="str">
        <f>TRIM(NoInWords&amp;CurrencyName&amp;And&amp;FracName&amp;FracinWords&amp;Only)</f>
        <v>Fifty Thousand Two Hundred Rupees Only</v>
      </c>
      <c r="C19" s="176"/>
      <c r="D19" s="176"/>
      <c r="E19" s="176"/>
      <c r="F19" s="176"/>
      <c r="G19" s="176"/>
      <c r="H19" s="176"/>
      <c r="I19" s="176"/>
      <c r="J19" s="176"/>
      <c r="K19" s="176"/>
      <c r="L19" s="176"/>
      <c r="M19" s="52"/>
      <c r="N19" s="52"/>
      <c r="O19" s="53">
        <v>18</v>
      </c>
      <c r="P19" s="54" t="s">
        <v>62</v>
      </c>
    </row>
    <row r="20" spans="1:16" s="45" customFormat="1" ht="13.9" customHeight="1" thickTop="1" thickBot="1" x14ac:dyDescent="0.25">
      <c r="A20" s="175"/>
      <c r="B20" s="177"/>
      <c r="C20" s="177"/>
      <c r="D20" s="177"/>
      <c r="E20" s="177"/>
      <c r="F20" s="177"/>
      <c r="G20" s="177"/>
      <c r="H20" s="177"/>
      <c r="I20" s="177"/>
      <c r="J20" s="177"/>
      <c r="K20" s="177"/>
      <c r="L20" s="177"/>
      <c r="M20" s="52"/>
      <c r="N20" s="52"/>
      <c r="O20" s="53">
        <v>19</v>
      </c>
      <c r="P20" s="54" t="s">
        <v>63</v>
      </c>
    </row>
    <row r="21" spans="1:16" s="45" customFormat="1" ht="14.25" thickTop="1" thickBot="1" x14ac:dyDescent="0.25">
      <c r="A21" s="175" t="s">
        <v>64</v>
      </c>
      <c r="B21" s="176" t="str">
        <f>TRIM(CurrencyName&amp;NoInWords&amp;And&amp;FracName&amp;FracinWords&amp;Only)</f>
        <v>Rupees Fifty Thousand Two Hundred Only</v>
      </c>
      <c r="C21" s="176"/>
      <c r="D21" s="176"/>
      <c r="E21" s="176"/>
      <c r="F21" s="176"/>
      <c r="G21" s="176"/>
      <c r="H21" s="176"/>
      <c r="I21" s="176"/>
      <c r="J21" s="176"/>
      <c r="K21" s="176"/>
      <c r="L21" s="176"/>
      <c r="M21" s="52"/>
      <c r="N21" s="52"/>
      <c r="O21" s="53">
        <v>20</v>
      </c>
      <c r="P21" s="54" t="s">
        <v>65</v>
      </c>
    </row>
    <row r="22" spans="1:16" s="45" customFormat="1" ht="14.25" thickTop="1" thickBot="1" x14ac:dyDescent="0.25">
      <c r="A22" s="175"/>
      <c r="B22" s="176"/>
      <c r="C22" s="176"/>
      <c r="D22" s="176"/>
      <c r="E22" s="176"/>
      <c r="F22" s="176"/>
      <c r="G22" s="176"/>
      <c r="H22" s="176"/>
      <c r="I22" s="176"/>
      <c r="J22" s="176"/>
      <c r="K22" s="176"/>
      <c r="L22" s="176"/>
      <c r="M22" s="52"/>
      <c r="N22" s="52"/>
      <c r="O22" s="53">
        <v>30</v>
      </c>
      <c r="P22" s="54" t="s">
        <v>66</v>
      </c>
    </row>
    <row r="23" spans="1:16" s="45" customFormat="1" ht="16.5" thickTop="1" thickBot="1" x14ac:dyDescent="0.25">
      <c r="A23" s="175" t="s">
        <v>67</v>
      </c>
      <c r="B23" s="172" t="str">
        <f>TRIM(CurrencyName&amp;NoInWords&amp;And&amp;FracinWords&amp;FracName&amp;Only)</f>
        <v>Rupees Fifty Thousand Two Hundred Only</v>
      </c>
      <c r="C23" s="173"/>
      <c r="D23" s="173"/>
      <c r="E23" s="173"/>
      <c r="F23" s="173"/>
      <c r="G23" s="173"/>
      <c r="H23" s="173"/>
      <c r="I23" s="173"/>
      <c r="J23" s="173"/>
      <c r="K23" s="173"/>
      <c r="L23" s="174"/>
      <c r="M23" s="52"/>
      <c r="N23" s="52"/>
      <c r="O23" s="53">
        <v>40</v>
      </c>
      <c r="P23" s="54" t="s">
        <v>68</v>
      </c>
    </row>
    <row r="24" spans="1:16" s="45" customFormat="1" ht="13.35" customHeight="1" thickTop="1" thickBot="1" x14ac:dyDescent="0.25">
      <c r="A24" s="175"/>
      <c r="B24" s="77"/>
      <c r="C24" s="78"/>
      <c r="D24" s="78"/>
      <c r="E24" s="78"/>
      <c r="F24" s="78"/>
      <c r="G24" s="78"/>
      <c r="H24" s="78"/>
      <c r="I24" s="78"/>
      <c r="J24" s="78"/>
      <c r="K24" s="78"/>
      <c r="L24" s="79"/>
      <c r="M24" s="52"/>
      <c r="N24" s="52"/>
      <c r="O24" s="53">
        <v>50</v>
      </c>
      <c r="P24" s="54" t="s">
        <v>69</v>
      </c>
    </row>
    <row r="25" spans="1:16" s="45" customFormat="1" ht="14.25" thickTop="1" thickBot="1" x14ac:dyDescent="0.25">
      <c r="A25" s="175" t="s">
        <v>70</v>
      </c>
      <c r="B25" s="176" t="str">
        <f>TRIM(NoInWords&amp;And&amp;IF(C9&gt;0," Fraction ","")&amp;FracinWords)</f>
        <v>Fifty Thousand Two Hundred</v>
      </c>
      <c r="C25" s="176"/>
      <c r="D25" s="176"/>
      <c r="E25" s="176"/>
      <c r="F25" s="176"/>
      <c r="G25" s="176"/>
      <c r="H25" s="176"/>
      <c r="I25" s="176"/>
      <c r="J25" s="176"/>
      <c r="K25" s="176"/>
      <c r="L25" s="176"/>
      <c r="M25" s="52"/>
      <c r="N25" s="52"/>
      <c r="O25" s="53">
        <v>60</v>
      </c>
      <c r="P25" s="54" t="s">
        <v>71</v>
      </c>
    </row>
    <row r="26" spans="1:16" s="45" customFormat="1" ht="14.25" thickTop="1" thickBot="1" x14ac:dyDescent="0.25">
      <c r="A26" s="175"/>
      <c r="B26" s="177"/>
      <c r="C26" s="177"/>
      <c r="D26" s="177"/>
      <c r="E26" s="177"/>
      <c r="F26" s="177"/>
      <c r="G26" s="177"/>
      <c r="H26" s="177"/>
      <c r="I26" s="177"/>
      <c r="J26" s="177"/>
      <c r="K26" s="177"/>
      <c r="L26" s="177"/>
      <c r="M26" s="52"/>
      <c r="N26" s="52"/>
      <c r="O26" s="53">
        <v>70</v>
      </c>
      <c r="P26" s="54" t="s">
        <v>72</v>
      </c>
    </row>
    <row r="27" spans="1:16" s="45" customFormat="1" ht="14.25" thickTop="1" thickBot="1" x14ac:dyDescent="0.25">
      <c r="A27" s="52"/>
      <c r="B27" s="52"/>
      <c r="C27" s="52"/>
      <c r="D27" s="52"/>
      <c r="E27" s="52"/>
      <c r="F27" s="52"/>
      <c r="G27" s="52"/>
      <c r="H27" s="52"/>
      <c r="I27" s="52"/>
      <c r="J27" s="52"/>
      <c r="K27" s="52"/>
      <c r="L27" s="52"/>
      <c r="M27" s="52"/>
      <c r="N27" s="52"/>
      <c r="O27" s="53">
        <v>80</v>
      </c>
      <c r="P27" s="54" t="s">
        <v>73</v>
      </c>
    </row>
    <row r="28" spans="1:16" s="45" customFormat="1" ht="13.5" thickBot="1" x14ac:dyDescent="0.25">
      <c r="A28" s="168"/>
      <c r="B28" s="168"/>
      <c r="C28" s="168"/>
      <c r="D28" s="168"/>
      <c r="E28" s="168"/>
      <c r="F28" s="168"/>
      <c r="G28" s="168"/>
      <c r="H28" s="168"/>
      <c r="I28" s="168"/>
      <c r="J28" s="168"/>
      <c r="K28" s="168"/>
      <c r="L28" s="168"/>
      <c r="M28" s="80"/>
      <c r="N28" s="52"/>
      <c r="O28" s="53">
        <v>90</v>
      </c>
      <c r="P28" s="54" t="s">
        <v>74</v>
      </c>
    </row>
    <row r="29" spans="1:16" ht="15.75" x14ac:dyDescent="0.25">
      <c r="A29" s="169"/>
      <c r="B29" s="170"/>
      <c r="C29" s="170"/>
      <c r="D29" s="170"/>
      <c r="E29" s="170"/>
      <c r="F29" s="170"/>
      <c r="G29" s="170"/>
      <c r="H29" s="170"/>
      <c r="I29" s="170"/>
      <c r="J29" s="170"/>
      <c r="K29" s="170"/>
      <c r="L29" s="170"/>
      <c r="M29" s="170"/>
      <c r="N29" s="170"/>
      <c r="O29" s="170"/>
      <c r="P29" s="171"/>
    </row>
  </sheetData>
  <sheetProtection password="E064" sheet="1" objects="1" scenarios="1" selectLockedCells="1" selectUnlockedCells="1"/>
  <protectedRanges>
    <protectedRange sqref="A2" name="Range4"/>
    <protectedRange password="A72B" sqref="B25:L26" name="NoCurrency"/>
    <protectedRange password="D90F" sqref="C10 D3:D9" name="Suffix"/>
    <protectedRange password="CB75" sqref="O2:P28" name="RsinWds"/>
  </protectedRanges>
  <customSheetViews>
    <customSheetView guid="{56049EE5-5166-44C0-9A54-7312E4315133}" state="hidden">
      <pane ySplit="26" topLeftCell="A27" activePane="bottomLeft" state="frozen"/>
      <selection pane="bottomLeft" activeCell="A27" sqref="A27:XFD27"/>
      <pageMargins left="0.57999999999999996" right="0.5" top="1" bottom="1" header="0.5" footer="0.5"/>
      <pageSetup paperSize="9" orientation="portrait" r:id="rId1"/>
      <headerFooter alignWithMargins="0"/>
    </customSheetView>
    <customSheetView guid="{BD5FDB45-4B47-4116-940E-3FC898BD85DB}" state="hidden">
      <pane ySplit="25" topLeftCell="A27" activePane="bottomLeft" state="frozen"/>
      <selection pane="bottomLeft" activeCell="A27" sqref="A27:XFD27"/>
      <pageMargins left="0.57999999999999996" right="0.5" top="1" bottom="1" header="0.5" footer="0.5"/>
      <pageSetup paperSize="9" orientation="portrait" r:id="rId2"/>
      <headerFooter alignWithMargins="0"/>
    </customSheetView>
  </customSheetViews>
  <mergeCells count="15">
    <mergeCell ref="A28:L28"/>
    <mergeCell ref="A29:P29"/>
    <mergeCell ref="A21:A22"/>
    <mergeCell ref="B21:L22"/>
    <mergeCell ref="A23:A24"/>
    <mergeCell ref="A25:A26"/>
    <mergeCell ref="B25:L26"/>
    <mergeCell ref="A19:A20"/>
    <mergeCell ref="B19:L20"/>
    <mergeCell ref="B23:L23"/>
    <mergeCell ref="A1:P1"/>
    <mergeCell ref="B14:L14"/>
    <mergeCell ref="B15:L15"/>
    <mergeCell ref="A17:A18"/>
    <mergeCell ref="B17:L18"/>
  </mergeCells>
  <conditionalFormatting sqref="B21:B24 C21:L22 C24:L24">
    <cfRule type="expression" dxfId="1" priority="2" stopIfTrue="1">
      <formula>$B$23=$B$21</formula>
    </cfRule>
  </conditionalFormatting>
  <conditionalFormatting sqref="B17:L20">
    <cfRule type="expression" dxfId="0" priority="1" stopIfTrue="1">
      <formula>$B$19=$B$17</formula>
    </cfRule>
  </conditionalFormatting>
  <dataValidations count="2">
    <dataValidation type="decimal" operator="lessThanOrEqual" allowBlank="1" showInputMessage="1" showErrorMessage="1" errorTitle="Error found" error="Please enter value below 10 Hundred Crore" promptTitle="Type No\Link Reference Cell here" prompt="Enter Value less then or equal to 10 Hundred Crore"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formula1>99999999999</formula1>
    </dataValidation>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formula1>$A$10:$A$11</formula1>
    </dataValidation>
  </dataValidations>
  <pageMargins left="0.57999999999999996" right="0.5" top="1" bottom="1" header="0.5" footer="0.5"/>
  <pageSetup paperSize="9" orientation="portrait" r:id="rId3"/>
  <headerFooter alignWithMargins="0"/>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40</vt:i4>
      </vt:variant>
    </vt:vector>
  </HeadingPairs>
  <TitlesOfParts>
    <vt:vector size="47" baseType="lpstr">
      <vt:lpstr>Home</vt:lpstr>
      <vt:lpstr>Basic Data</vt:lpstr>
      <vt:lpstr>Increment Proceedings</vt:lpstr>
      <vt:lpstr>Sheet1</vt:lpstr>
      <vt:lpstr>1</vt:lpstr>
      <vt:lpstr>2</vt:lpstr>
      <vt:lpstr>3</vt:lpstr>
      <vt:lpstr>'1'!And</vt:lpstr>
      <vt:lpstr>'2'!And</vt:lpstr>
      <vt:lpstr>'3'!And</vt:lpstr>
      <vt:lpstr>'1'!CurName1</vt:lpstr>
      <vt:lpstr>'2'!CurName1</vt:lpstr>
      <vt:lpstr>'3'!CurName1</vt:lpstr>
      <vt:lpstr>'1'!CurName2</vt:lpstr>
      <vt:lpstr>'2'!CurName2</vt:lpstr>
      <vt:lpstr>'3'!CurName2</vt:lpstr>
      <vt:lpstr>'1'!CurName3</vt:lpstr>
      <vt:lpstr>'2'!CurName3</vt:lpstr>
      <vt:lpstr>'3'!CurName3</vt:lpstr>
      <vt:lpstr>'1'!CurName4</vt:lpstr>
      <vt:lpstr>'2'!CurName4</vt:lpstr>
      <vt:lpstr>'3'!CurName4</vt:lpstr>
      <vt:lpstr>'1'!CurrencyName</vt:lpstr>
      <vt:lpstr>'2'!CurrencyName</vt:lpstr>
      <vt:lpstr>'3'!CurrencyName</vt:lpstr>
      <vt:lpstr>'1'!DashOrSpace</vt:lpstr>
      <vt:lpstr>'2'!DashOrSpace</vt:lpstr>
      <vt:lpstr>'3'!DashOrSpace</vt:lpstr>
      <vt:lpstr>'1'!FracinWords</vt:lpstr>
      <vt:lpstr>'2'!FracinWords</vt:lpstr>
      <vt:lpstr>'3'!FracinWords</vt:lpstr>
      <vt:lpstr>'1'!FracName</vt:lpstr>
      <vt:lpstr>'2'!FracName</vt:lpstr>
      <vt:lpstr>'3'!FracName</vt:lpstr>
      <vt:lpstr>'1'!MainTable</vt:lpstr>
      <vt:lpstr>'2'!MainTable</vt:lpstr>
      <vt:lpstr>'3'!MainTable</vt:lpstr>
      <vt:lpstr>'1'!NoInWords</vt:lpstr>
      <vt:lpstr>'2'!NoInWords</vt:lpstr>
      <vt:lpstr>'3'!NoInWords</vt:lpstr>
      <vt:lpstr>'1'!Number</vt:lpstr>
      <vt:lpstr>'2'!Number</vt:lpstr>
      <vt:lpstr>'3'!Number</vt:lpstr>
      <vt:lpstr>'1'!Only</vt:lpstr>
      <vt:lpstr>'2'!Only</vt:lpstr>
      <vt:lpstr>'3'!Only</vt:lpstr>
      <vt:lpstr>'Increment Proceedings'!Print_Area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SHYJU.B</dc:creator>
  <cp:lastModifiedBy>Aneeq</cp:lastModifiedBy>
  <cp:lastPrinted>2023-02-18T14:29:13Z</cp:lastPrinted>
  <dcterms:created xsi:type="dcterms:W3CDTF">2016-08-28T06:22:10Z</dcterms:created>
  <dcterms:modified xsi:type="dcterms:W3CDTF">2023-02-19T08:04:19Z</dcterms:modified>
</cp:coreProperties>
</file>